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042-2024 - Material técnico para reparaciones de equipos climatización PRADO DEL REY (NV)\DOCU\"/>
    </mc:Choice>
  </mc:AlternateContent>
  <xr:revisionPtr revIDLastSave="0" documentId="13_ncr:1_{A49C768E-9532-4790-A89A-60631DA853E0}"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Precio'!$A$7:$G$27</definedName>
    <definedName name="_xlnm.Print_Area" localSheetId="0">'A.Anexo I pag 1 oferta'!$A$3:$I$49</definedName>
    <definedName name="_xlnm.Print_Area" localSheetId="1">'B.Anexo I Tabla Desglose Precio'!$A$5:$G$29</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1" l="1"/>
  <c r="G24" i="1"/>
  <c r="G23" i="1"/>
  <c r="G22" i="1"/>
  <c r="G21" i="1"/>
  <c r="G20" i="1"/>
  <c r="G19" i="1"/>
  <c r="G18" i="1"/>
  <c r="G17" i="1"/>
  <c r="G16" i="1"/>
  <c r="G15" i="1"/>
  <c r="G12" i="1" l="1"/>
  <c r="G13" i="1" l="1"/>
  <c r="G8" i="1" l="1"/>
  <c r="A3" i="1" l="1"/>
  <c r="G10" i="1"/>
  <c r="G27" i="1" s="1"/>
  <c r="B31" i="2" s="1"/>
</calcChain>
</file>

<file path=xl/sharedStrings.xml><?xml version="1.0" encoding="utf-8"?>
<sst xmlns="http://schemas.openxmlformats.org/spreadsheetml/2006/main" count="106" uniqueCount="77">
  <si>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</si>
  <si>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</si>
  <si>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</si>
  <si>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</si>
  <si>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</si>
  <si>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</si>
  <si>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</si>
  <si>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</si>
  <si>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</si>
  <si>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UD</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</si>
  <si>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</si>
  <si>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</si>
  <si>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</si>
  <si>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</si>
  <si>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</si>
  <si>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</si>
  <si>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</si>
  <si>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</si>
  <si>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</si>
  <si>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</si>
  <si>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</si>
  <si>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</si>
  <si>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</si>
  <si>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</si>
  <si>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</si>
  <si>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</si>
  <si>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</si>
  <si>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</si>
  <si>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</si>
  <si>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</si>
  <si>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</si>
  <si>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</si>
  <si>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</si>
  <si>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</si>
  <si>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</si>
  <si>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</si>
  <si>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</si>
  <si>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ESTA TABLA DESGLOSE PRECIO DE OFERTA SE PRESENTARA FIRMADO Y EN FORMATO PDF</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</si>
  <si>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</si>
  <si>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TOTAL  OFERTA</t>
  </si>
  <si>
    <t xml:space="preserve">S-04042-2024 - Material técnico para reparaciones de equipos climatización PRADO DEL REY </t>
  </si>
  <si>
    <t>Expediente n.º S/04042/2024</t>
  </si>
  <si>
    <t>Material técnico para reparaciones de equipos climatización PRADO DEL REY"</t>
  </si>
  <si>
    <t>Material</t>
  </si>
  <si>
    <t>1 ACTUADOR ELECTRICO SIEMENS BPZ:SAX61.03</t>
  </si>
  <si>
    <t xml:space="preserve"> 1 ACTUADOR ELECTRICO SIEMENS BPZ:SAX61.03 CON LAS SIGUIENTES CARACTERÍSTICAS:
* Actuador electrico para valvulas de regulacion . Marca Siemens
* Modelo: SAX61.03 .
* Par; 800Nw
* Mando manual incorporado . Regulacion proporcional. Señal demando : 0 - 10 vcc./ 4-20mA
* Para valvulas de 20 mm de recorrido .
* Alimentacion 24/50
* Tipo S55150-A100</t>
  </si>
  <si>
    <t>02</t>
  </si>
  <si>
    <t>fancoil EAC fhv 640/2T6/MS</t>
  </si>
  <si>
    <t>caudal 10200 m3h
p disponible 200 pa
cap frig 63 kw
caud agua l/h 10964
pot elec abs 1.52 kw
intens elec abs 4,08 A</t>
  </si>
  <si>
    <t>03</t>
  </si>
  <si>
    <t xml:space="preserve"> riello MOTOR 1BT 60-45-3V NA. ADAPTADORES Y RODETES</t>
  </si>
  <si>
    <t>fancoil carrier 42gw400</t>
  </si>
  <si>
    <t>04</t>
  </si>
  <si>
    <t>Tamaño 400
Sistema en funcionamiento Calefacción y refrigeración de 4 tuberías
Motoventilador AC
Modelo Difusor de 4 vías
Filtro G1 / ISO coarse &gt; 30 %</t>
  </si>
  <si>
    <t>05</t>
  </si>
  <si>
    <t>Acoplamiento uneflex T-4 hh para taper 1610</t>
  </si>
  <si>
    <t>Actuadores  SIEMENS skc 62</t>
  </si>
  <si>
    <t>06</t>
  </si>
  <si>
    <t>07</t>
  </si>
  <si>
    <t>ventiladores ziehl rh 45m VDK.4F.1R (107724E)</t>
  </si>
  <si>
    <t>08</t>
  </si>
  <si>
    <t>VÁLVULA ASIENTO VLE132-32.16 y MOTOR ESBE ALF 264</t>
  </si>
  <si>
    <t>09</t>
  </si>
  <si>
    <t>VASO EXPANSIÓN CALEF WAFT:</t>
  </si>
  <si>
    <t>10</t>
  </si>
  <si>
    <t xml:space="preserve"> ACTUADOR SIEMENS HIDRÁULICO 2800N 40MM 0,10V N-MUE+ SIEMENS VÁLVULA 3 VÍAS PN10 DN150 KVS400 40MM</t>
  </si>
  <si>
    <t>ACTUADOR SIEMENS SAX61.03 24V/50HZ 0 10VCC+ SIEMENS VÁLVULA 3 VÍAS PN16, DN80, 20 MM DE</t>
  </si>
  <si>
    <t>11</t>
  </si>
  <si>
    <t>12</t>
  </si>
  <si>
    <t>ACTUADOR MECÁNICO PARA VÁLVULA AB-QM AME 435QM</t>
  </si>
  <si>
    <t>13</t>
  </si>
  <si>
    <t>VENTILADOR CENTRÍFUGO DE BAJA PRESIÓN S&amp;P CBP-18/18</t>
  </si>
  <si>
    <t>Turbina Daikin - Fan Rotor FTKS25DVM + Wire Harness + DC FAN MOTOR KFD-280-40-8K 40 W</t>
  </si>
  <si>
    <t>Sonda de nivel</t>
  </si>
  <si>
    <t>14</t>
  </si>
  <si>
    <t>15</t>
  </si>
  <si>
    <t>- LF-1; 0...0,4 bar; 4 … 20 mA (presión).
- 2-hilos ATEX @ DC 9...30 V.
- ±1,0% del fondo de escala.
- -10...+50°C.
- 5 metros PUR.
- Carcasa y sensor de acero inoxidable 316L.
- Gas Zona 0 y 1 (1G, 2G) 4...20 mA: U+ marrón, U- azul; malla-gris.
- Prueba de funcionamiento realizada en fábrica: Test Report incluido.
- Especificaciones según hoja técnica: LM 40.04.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</si>
</sst>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2"/>
      <color theme="1"/>
      <name val="Calibri"/>
      <family val="2"/>
      <scheme val="minor"/>
    </font>
    <font>
      <b/>
      <sz val="11"/>
      <name val="Calibri"/>
      <family val="2"/>
      <scheme val="minor"/>
    </font>
  </fonts>
  <fills count="4">
    <fill>
      <patternFill patternType="none"/>
    </fill>
    <fill>
      <patternFill patternType="gray125"/>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1">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14" fillId="0" borderId="0" xfId="0" applyFont="1" applyProtection="1"/>
    <xf numFmtId="0" fontId="5"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0" borderId="0" xfId="0" applyAlignment="1" applyProtection="1">
      <alignment horizontal="left" vertical="top"/>
    </xf>
    <xf numFmtId="0" fontId="0" fillId="2" borderId="0" xfId="0" applyFill="1" applyAlignment="1" applyProtection="1">
      <alignment vertical="top" shrinkToFit="1"/>
      <protection locked="0"/>
    </xf>
    <xf numFmtId="0" fontId="13" fillId="0" borderId="0" xfId="0" applyFont="1" applyAlignment="1" applyProtection="1">
      <alignment vertical="top"/>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17"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 fontId="12" fillId="2" borderId="5" xfId="0" applyNumberFormat="1" applyFont="1" applyFill="1" applyBorder="1" applyAlignment="1" applyProtection="1">
      <alignment vertical="top"/>
      <protection locked="0"/>
    </xf>
    <xf numFmtId="0" fontId="18" fillId="0" borderId="6" xfId="0" applyFont="1" applyBorder="1" applyAlignment="1" applyProtection="1">
      <alignment vertical="top"/>
    </xf>
    <xf numFmtId="0" fontId="0" fillId="0" borderId="6" xfId="0" applyBorder="1" applyAlignment="1" applyProtection="1">
      <alignment vertical="top"/>
    </xf>
    <xf numFmtId="0" fontId="6" fillId="0" borderId="6" xfId="0" applyFont="1" applyBorder="1" applyAlignment="1" applyProtection="1">
      <alignment vertical="top"/>
    </xf>
    <xf numFmtId="49" fontId="11" fillId="3" borderId="5" xfId="0" applyNumberFormat="1" applyFont="1" applyFill="1" applyBorder="1" applyAlignment="1" applyProtection="1">
      <alignment vertical="top"/>
    </xf>
    <xf numFmtId="0" fontId="19" fillId="0" borderId="0" xfId="0" applyFont="1" applyBorder="1" applyAlignment="1" applyProtection="1">
      <alignment horizontal="center" vertical="center" wrapText="1"/>
    </xf>
    <xf numFmtId="0" fontId="0" fillId="2"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0" borderId="0" xfId="0" applyAlignment="1" applyProtection="1">
      <alignment horizontal="center" vertical="top"/>
    </xf>
    <xf numFmtId="0" fontId="0" fillId="2"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2" borderId="0" xfId="0" applyFill="1" applyAlignment="1" applyProtection="1">
      <alignment horizontal="center" vertical="top" shrinkToFit="1"/>
      <protection locked="0"/>
    </xf>
    <xf numFmtId="4" fontId="0" fillId="2" borderId="0" xfId="0" applyNumberFormat="1" applyFill="1" applyAlignment="1" applyProtection="1">
      <alignment horizontal="center" vertical="center"/>
    </xf>
    <xf numFmtId="0" fontId="0" fillId="2"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4" fillId="0" borderId="0" xfId="0" applyFont="1" applyAlignment="1" applyProtection="1">
      <alignment horizontal="center"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3" fillId="0" borderId="0" xfId="0" applyFont="1" applyAlignment="1" applyProtection="1">
      <alignment horizontal="left" vertical="top"/>
    </xf>
    <xf numFmtId="49" fontId="10" fillId="0" borderId="0" xfId="0" applyNumberFormat="1" applyFont="1" applyFill="1"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0" fontId="11" fillId="0" borderId="1" xfId="0" applyFont="1" applyBorder="1" applyAlignment="1" applyProtection="1">
      <alignment vertical="top" wrapText="1"/>
    </xf>
    <xf numFmtId="0" fontId="11" fillId="0" borderId="2" xfId="0" applyFont="1" applyBorder="1" applyAlignment="1" applyProtection="1">
      <alignment vertical="top"/>
    </xf>
    <xf numFmtId="0" fontId="11" fillId="0" borderId="3" xfId="0" applyFont="1" applyBorder="1" applyAlignment="1" applyProtection="1">
      <alignment vertical="top"/>
    </xf>
    <xf numFmtId="0" fontId="18" fillId="0" borderId="0" xfId="0" applyFont="1" applyBorder="1" applyAlignment="1" applyProtection="1">
      <alignment horizontal="left" vertical="top" wrapText="1"/>
    </xf>
    <xf numFmtId="49" fontId="9" fillId="0" borderId="1" xfId="0" applyNumberFormat="1" applyFont="1" applyFill="1" applyBorder="1" applyAlignment="1" applyProtection="1">
      <alignment horizontal="right" vertical="top"/>
    </xf>
    <xf numFmtId="49" fontId="9" fillId="0" borderId="2" xfId="0" applyNumberFormat="1" applyFont="1" applyFill="1" applyBorder="1" applyAlignment="1" applyProtection="1">
      <alignment horizontal="right" vertical="top"/>
    </xf>
    <xf numFmtId="49" fontId="9" fillId="0" borderId="3" xfId="0" applyNumberFormat="1" applyFont="1" applyFill="1" applyBorder="1" applyAlignment="1" applyProtection="1">
      <alignment horizontal="right" vertical="top"/>
    </xf>
    <xf numFmtId="0" fontId="0" fillId="2" borderId="6" xfId="0" applyFill="1" applyBorder="1" applyAlignment="1" applyProtection="1">
      <alignment horizontal="left" vertical="top"/>
      <protection locked="0"/>
    </xf>
    <xf numFmtId="49" fontId="11" fillId="0" borderId="0" xfId="0" applyNumberFormat="1" applyFont="1" applyAlignment="1" applyProtection="1">
      <alignment vertical="top" wrapText="1"/>
    </xf>
    <xf numFmtId="49" fontId="11" fillId="0" borderId="1" xfId="0" applyNumberFormat="1" applyFont="1" applyBorder="1" applyAlignment="1" applyProtection="1">
      <alignment horizontal="left" vertical="top" wrapText="1"/>
    </xf>
    <xf numFmtId="49" fontId="11" fillId="0" borderId="2" xfId="0" applyNumberFormat="1" applyFont="1" applyBorder="1" applyAlignment="1" applyProtection="1">
      <alignment horizontal="left" vertical="top" wrapText="1"/>
    </xf>
    <xf numFmtId="49" fontId="11" fillId="0" borderId="3" xfId="0" applyNumberFormat="1" applyFont="1" applyBorder="1" applyAlignment="1" applyProtection="1">
      <alignment horizontal="left" vertical="top" wrapText="1"/>
    </xf>
    <xf numFmtId="49" fontId="11" fillId="0" borderId="5" xfId="0" applyNumberFormat="1" applyFont="1" applyBorder="1" applyAlignment="1" applyProtection="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48" t="s">
        <v>11</v>
      </c>
      <c r="B2" s="48"/>
      <c r="C2" s="48"/>
      <c r="D2" s="48"/>
      <c r="E2" s="48"/>
      <c r="F2" s="48"/>
      <c r="G2" s="48"/>
      <c r="H2" s="48"/>
      <c r="I2" s="48"/>
    </row>
    <row r="5" spans="1:9" x14ac:dyDescent="0.25">
      <c r="D5" s="4"/>
      <c r="E5" s="4"/>
      <c r="F5" s="5"/>
      <c r="G5" s="5"/>
      <c r="H5" s="5"/>
      <c r="I5" s="6" t="s">
        <v>42</v>
      </c>
    </row>
    <row r="6" spans="1:9" x14ac:dyDescent="0.25">
      <c r="D6" s="4"/>
      <c r="E6" s="4"/>
      <c r="F6" s="5"/>
      <c r="G6" s="5"/>
      <c r="H6" s="5"/>
      <c r="I6" s="6"/>
    </row>
    <row r="7" spans="1:9" x14ac:dyDescent="0.25">
      <c r="D7" s="4"/>
      <c r="E7" s="4"/>
      <c r="F7" s="5"/>
      <c r="G7" s="5"/>
      <c r="H7" s="5"/>
      <c r="I7" s="7" t="s">
        <v>41</v>
      </c>
    </row>
    <row r="8" spans="1:9" ht="24.95" customHeight="1" x14ac:dyDescent="0.25"/>
    <row r="9" spans="1:9" ht="18.75" x14ac:dyDescent="0.3">
      <c r="A9" s="49" t="s">
        <v>12</v>
      </c>
      <c r="B9" s="49"/>
      <c r="C9" s="49"/>
      <c r="D9" s="49"/>
      <c r="E9" s="49"/>
      <c r="F9" s="49"/>
      <c r="G9" s="49"/>
      <c r="H9" s="49"/>
      <c r="I9" s="49"/>
    </row>
    <row r="10" spans="1:9" ht="15" customHeight="1" x14ac:dyDescent="0.25"/>
    <row r="11" spans="1:9" ht="15" customHeight="1" x14ac:dyDescent="0.25"/>
    <row r="12" spans="1:9" x14ac:dyDescent="0.25">
      <c r="A12" s="2" t="s">
        <v>13</v>
      </c>
      <c r="B12" s="50"/>
      <c r="C12" s="50"/>
      <c r="D12" s="50"/>
      <c r="E12" s="50"/>
      <c r="F12" s="2" t="s">
        <v>14</v>
      </c>
      <c r="G12" s="2"/>
      <c r="I12" s="34"/>
    </row>
    <row r="13" spans="1:9" x14ac:dyDescent="0.25">
      <c r="A13" s="51" t="s">
        <v>15</v>
      </c>
      <c r="B13" s="51"/>
      <c r="C13" s="51"/>
      <c r="D13" s="51"/>
      <c r="E13" s="51"/>
      <c r="F13" s="51"/>
      <c r="G13" s="51"/>
      <c r="H13" s="51"/>
      <c r="I13" s="8"/>
    </row>
    <row r="14" spans="1:9" x14ac:dyDescent="0.25">
      <c r="A14" s="35"/>
      <c r="B14" s="35"/>
      <c r="C14" s="35"/>
      <c r="D14" s="35"/>
      <c r="E14" s="35"/>
      <c r="F14" s="35"/>
      <c r="G14" s="35"/>
      <c r="H14" s="35"/>
      <c r="I14" s="8"/>
    </row>
    <row r="15" spans="1:9" x14ac:dyDescent="0.25">
      <c r="A15" s="2" t="s">
        <v>16</v>
      </c>
      <c r="B15" s="2"/>
      <c r="C15" s="9"/>
      <c r="D15" s="40" t="s">
        <v>17</v>
      </c>
      <c r="E15" s="40"/>
      <c r="F15" s="43"/>
      <c r="G15" s="43"/>
      <c r="H15" s="43"/>
      <c r="I15" s="43"/>
    </row>
    <row r="16" spans="1:9" x14ac:dyDescent="0.25">
      <c r="B16" s="10"/>
      <c r="C16" s="10" t="s">
        <v>18</v>
      </c>
      <c r="D16" s="10"/>
      <c r="E16" s="10"/>
      <c r="F16" s="10" t="s">
        <v>19</v>
      </c>
      <c r="G16" s="10"/>
      <c r="H16" s="10"/>
      <c r="I16" s="2"/>
    </row>
    <row r="17" spans="1:9" x14ac:dyDescent="0.25">
      <c r="B17" s="10"/>
      <c r="C17" s="10"/>
      <c r="D17" s="10"/>
      <c r="E17" s="10"/>
      <c r="F17" s="10"/>
      <c r="G17" s="10"/>
      <c r="H17" s="10"/>
      <c r="I17" s="2"/>
    </row>
    <row r="18" spans="1:9" x14ac:dyDescent="0.25">
      <c r="A18" s="2" t="s">
        <v>20</v>
      </c>
      <c r="B18" s="34"/>
      <c r="C18" s="40" t="s">
        <v>21</v>
      </c>
      <c r="D18" s="40"/>
      <c r="E18" s="41"/>
      <c r="F18" s="41"/>
      <c r="G18" s="42" t="s">
        <v>22</v>
      </c>
      <c r="H18" s="42"/>
      <c r="I18" s="11"/>
    </row>
    <row r="19" spans="1:9" s="12" customFormat="1" x14ac:dyDescent="0.25">
      <c r="B19" s="13"/>
      <c r="C19" s="14"/>
      <c r="D19" s="14"/>
      <c r="E19" s="36"/>
      <c r="F19" s="36"/>
      <c r="G19" s="36"/>
      <c r="H19" s="36"/>
      <c r="I19" s="36"/>
    </row>
    <row r="20" spans="1:9" s="12" customFormat="1" x14ac:dyDescent="0.25">
      <c r="B20" s="13"/>
      <c r="C20" s="14"/>
      <c r="D20" s="14"/>
      <c r="E20" s="36"/>
      <c r="F20" s="36"/>
      <c r="G20" s="36"/>
      <c r="H20" s="36"/>
      <c r="I20" s="36"/>
    </row>
    <row r="21" spans="1:9" s="12" customFormat="1" x14ac:dyDescent="0.25">
      <c r="A21" s="15" t="s">
        <v>23</v>
      </c>
      <c r="B21" s="13"/>
      <c r="C21" s="43"/>
      <c r="D21" s="43"/>
      <c r="E21" s="43"/>
      <c r="F21" s="43"/>
      <c r="G21" s="43"/>
      <c r="H21" s="36" t="s">
        <v>24</v>
      </c>
      <c r="I21" s="11"/>
    </row>
    <row r="22" spans="1:9" s="12" customFormat="1" x14ac:dyDescent="0.25">
      <c r="A22" s="15"/>
      <c r="B22" s="13"/>
      <c r="C22" s="14"/>
      <c r="D22" s="14"/>
      <c r="E22" s="14"/>
      <c r="F22" s="14"/>
      <c r="G22" s="14"/>
      <c r="H22" s="36"/>
      <c r="I22" s="16"/>
    </row>
    <row r="23" spans="1:9" x14ac:dyDescent="0.25">
      <c r="A23" s="2" t="s">
        <v>25</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46" t="s">
        <v>32</v>
      </c>
      <c r="B25" s="46"/>
      <c r="C25" s="46"/>
      <c r="D25" s="46"/>
      <c r="E25" s="46"/>
      <c r="F25" s="46"/>
      <c r="G25" s="46"/>
      <c r="H25" s="46"/>
      <c r="I25" s="46"/>
    </row>
    <row r="26" spans="1:9" ht="15" customHeight="1" x14ac:dyDescent="0.25">
      <c r="A26" s="46" t="s">
        <v>33</v>
      </c>
      <c r="B26" s="46"/>
      <c r="C26" s="46"/>
      <c r="D26" s="46"/>
      <c r="E26" s="46"/>
      <c r="F26" s="46"/>
      <c r="G26" s="46"/>
      <c r="H26" s="46"/>
      <c r="I26" s="46"/>
    </row>
    <row r="27" spans="1:9" ht="15" customHeight="1" x14ac:dyDescent="0.25">
      <c r="A27" s="47" t="s">
        <v>34</v>
      </c>
      <c r="B27" s="47"/>
      <c r="C27" s="47"/>
      <c r="D27" s="47"/>
      <c r="E27" s="47"/>
      <c r="F27" s="47"/>
      <c r="G27" s="47"/>
      <c r="H27" s="47"/>
      <c r="I27" s="47"/>
    </row>
    <row r="28" spans="1:9" ht="15" customHeight="1" x14ac:dyDescent="0.25">
      <c r="A28" s="37"/>
      <c r="B28" s="37"/>
      <c r="C28" s="37"/>
      <c r="D28" s="37"/>
      <c r="E28" s="37"/>
      <c r="F28" s="37"/>
      <c r="G28" s="37"/>
      <c r="H28" s="37"/>
      <c r="I28" s="37"/>
    </row>
    <row r="29" spans="1:9" ht="15" customHeight="1" x14ac:dyDescent="0.25">
      <c r="A29" s="2" t="s">
        <v>26</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27</v>
      </c>
      <c r="B31" s="44" t="str">
        <f>IF('B.Anexo I Tabla Desglose Precio'!G27&lt;=0,"Completa Tabla Desglose",IF('B.Anexo I Tabla Desglose Precio'!G27&lt;=30731,'B.Anexo I Tabla Desglose Precio'!G27,"Desglose supera VALOR ESTIMADO"))</f>
        <v>Completa Tabla Desglose</v>
      </c>
      <c r="C31" s="45"/>
      <c r="D31" s="2" t="s">
        <v>28</v>
      </c>
      <c r="E31" s="2"/>
      <c r="F31" s="2"/>
      <c r="G31" s="2"/>
      <c r="H31" s="2"/>
    </row>
    <row r="32" spans="1:9" ht="15" customHeight="1" x14ac:dyDescent="0.25">
      <c r="A32" s="2"/>
      <c r="B32" s="2"/>
      <c r="C32" s="2"/>
      <c r="D32" s="2"/>
      <c r="E32" s="2"/>
      <c r="F32" s="2"/>
      <c r="G32" s="2"/>
      <c r="H32" s="2"/>
    </row>
    <row r="33" spans="1:9" ht="15" customHeight="1" x14ac:dyDescent="0.25">
      <c r="A33" s="17"/>
      <c r="B33" s="2"/>
      <c r="C33" s="2"/>
      <c r="D33" s="2"/>
      <c r="E33" s="2"/>
      <c r="F33" s="2"/>
      <c r="G33" s="2"/>
      <c r="H33" s="2"/>
    </row>
    <row r="34" spans="1:9" ht="15" customHeight="1" x14ac:dyDescent="0.25">
      <c r="A34" s="47" t="s">
        <v>35</v>
      </c>
      <c r="B34" s="47"/>
      <c r="C34" s="47"/>
      <c r="D34" s="47"/>
      <c r="E34" s="47"/>
      <c r="F34" s="47"/>
      <c r="G34" s="47"/>
      <c r="H34" s="47"/>
      <c r="I34" s="47"/>
    </row>
    <row r="35" spans="1:9" x14ac:dyDescent="0.25">
      <c r="A35" s="47" t="s">
        <v>36</v>
      </c>
      <c r="B35" s="47"/>
      <c r="C35" s="47"/>
      <c r="D35" s="47"/>
      <c r="E35" s="47"/>
      <c r="F35" s="47"/>
      <c r="G35" s="47"/>
      <c r="H35" s="47"/>
      <c r="I35" s="47"/>
    </row>
    <row r="36" spans="1:9" ht="27" customHeight="1" x14ac:dyDescent="0.25">
      <c r="A36" s="2"/>
      <c r="B36" s="2"/>
      <c r="C36" s="2"/>
      <c r="D36" s="2"/>
      <c r="E36" s="2"/>
      <c r="F36" s="2"/>
      <c r="G36" s="2"/>
      <c r="H36" s="2"/>
      <c r="I36" s="2"/>
    </row>
    <row r="37" spans="1:9" x14ac:dyDescent="0.25">
      <c r="A37" s="18" t="s">
        <v>29</v>
      </c>
      <c r="B37" s="2"/>
      <c r="C37" s="2"/>
      <c r="D37" s="2"/>
      <c r="E37" s="2"/>
      <c r="F37" s="2"/>
      <c r="G37" s="2"/>
      <c r="H37" s="2"/>
      <c r="I37" s="2"/>
    </row>
    <row r="38" spans="1:9" ht="8.1" customHeight="1" x14ac:dyDescent="0.25">
      <c r="A38" s="2"/>
      <c r="B38" s="2"/>
      <c r="C38" s="2"/>
      <c r="D38" s="2"/>
      <c r="E38" s="2"/>
      <c r="F38" s="2"/>
      <c r="G38" s="2"/>
      <c r="H38" s="2"/>
      <c r="I38" s="2"/>
    </row>
    <row r="43" spans="1:9" x14ac:dyDescent="0.25">
      <c r="B43" s="19" t="s">
        <v>30</v>
      </c>
    </row>
    <row r="47" spans="1:9" x14ac:dyDescent="0.25">
      <c r="A47" s="1" t="s">
        <v>31</v>
      </c>
      <c r="B47" s="38"/>
      <c r="C47" s="38"/>
      <c r="D47" s="38"/>
      <c r="E47" s="38"/>
    </row>
    <row r="48" spans="1:9" x14ac:dyDescent="0.25">
      <c r="E48" s="39"/>
      <c r="F48" s="39"/>
      <c r="G48" s="39"/>
      <c r="H48" s="39"/>
    </row>
    <row r="49" spans="5:5" x14ac:dyDescent="0.25">
      <c r="E49" s="20"/>
    </row>
  </sheetData>
  <sheetProtection algorithmName="SHA-512" hashValue="esZ7tyLV+5U9ijRZoQ0XNb3xbxV7hM3/C7mgTq0KOREC0MpAnsMU83UsENg3mMoRexCmjlHm8BPFUjPPWgXCPg==" saltValue="62K6tC9Z3d3i9QzTqVJPMA==" spinCount="100000" sheet="1"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G32"/>
  <sheetViews>
    <sheetView showGridLines="0" zoomScale="130" zoomScaleNormal="130" workbookViewId="0">
      <selection activeCell="F8" sqref="F8"/>
    </sheetView>
  </sheetViews>
  <sheetFormatPr baseColWidth="10" defaultRowHeight="15" x14ac:dyDescent="0.25"/>
  <cols>
    <col min="1" max="2" width="8.140625" style="1" customWidth="1"/>
    <col min="3" max="3" width="3.7109375" style="1" bestFit="1" customWidth="1"/>
    <col min="4" max="4" width="37.85546875" style="1" customWidth="1"/>
    <col min="5" max="5" width="7.85546875" style="3" bestFit="1" customWidth="1"/>
    <col min="6" max="6" width="8.7109375" style="3" bestFit="1" customWidth="1"/>
    <col min="7" max="7" width="9.42578125" style="3" bestFit="1" customWidth="1"/>
    <col min="8" max="16384" width="11.42578125" style="1"/>
  </cols>
  <sheetData>
    <row r="1" spans="1:7" ht="99.95" customHeight="1" x14ac:dyDescent="0.25">
      <c r="A1" s="53" t="s">
        <v>0</v>
      </c>
      <c r="B1" s="54"/>
      <c r="C1" s="54"/>
      <c r="D1" s="54"/>
      <c r="E1" s="54"/>
      <c r="F1" s="54"/>
      <c r="G1" s="55"/>
    </row>
    <row r="2" spans="1:7" ht="50.1" customHeight="1" x14ac:dyDescent="0.25">
      <c r="A2" s="56" t="s">
        <v>37</v>
      </c>
      <c r="B2" s="56"/>
      <c r="C2" s="56"/>
      <c r="D2" s="56"/>
      <c r="E2" s="56"/>
      <c r="F2" s="56"/>
      <c r="G2" s="56"/>
    </row>
    <row r="3" spans="1:7" ht="15" customHeight="1" x14ac:dyDescent="0.25">
      <c r="A3" s="57" t="str">
        <f>IF(LEN(+'A.Anexo I pag 1 oferta'!F15:F15)&gt;0,+'A.Anexo I pag 1 oferta'!F15:F15,"")</f>
        <v/>
      </c>
      <c r="B3" s="57"/>
      <c r="C3" s="57"/>
      <c r="D3" s="57"/>
      <c r="E3" s="33"/>
      <c r="F3" s="33"/>
      <c r="G3" s="33"/>
    </row>
    <row r="4" spans="1:7" ht="6.75" customHeight="1" x14ac:dyDescent="0.25">
      <c r="A4" s="33"/>
      <c r="B4" s="33"/>
      <c r="C4" s="33"/>
      <c r="D4" s="33"/>
      <c r="E4" s="33"/>
      <c r="F4" s="33"/>
      <c r="G4" s="33"/>
    </row>
    <row r="5" spans="1:7" ht="30.75" customHeight="1" x14ac:dyDescent="0.25">
      <c r="A5" s="61" t="s">
        <v>40</v>
      </c>
      <c r="B5" s="61"/>
      <c r="C5" s="61"/>
      <c r="D5" s="61"/>
      <c r="E5" s="61"/>
      <c r="F5" s="61"/>
      <c r="G5" s="61"/>
    </row>
    <row r="6" spans="1:7" ht="15" customHeight="1" x14ac:dyDescent="0.25">
      <c r="A6" s="29"/>
      <c r="B6" s="30"/>
      <c r="C6" s="30"/>
      <c r="D6" s="30"/>
      <c r="E6" s="31"/>
      <c r="F6" s="31"/>
      <c r="G6" s="31"/>
    </row>
    <row r="7" spans="1:7" x14ac:dyDescent="0.25">
      <c r="A7" s="22" t="s">
        <v>1</v>
      </c>
      <c r="B7" s="22" t="s">
        <v>2</v>
      </c>
      <c r="C7" s="22" t="s">
        <v>3</v>
      </c>
      <c r="D7" s="23" t="s">
        <v>4</v>
      </c>
      <c r="E7" s="21" t="s">
        <v>5</v>
      </c>
      <c r="F7" s="21" t="s">
        <v>6</v>
      </c>
      <c r="G7" s="21" t="s">
        <v>7</v>
      </c>
    </row>
    <row r="8" spans="1:7" x14ac:dyDescent="0.25">
      <c r="A8" s="32" t="s">
        <v>8</v>
      </c>
      <c r="B8" s="24" t="s">
        <v>43</v>
      </c>
      <c r="C8" s="24" t="s">
        <v>9</v>
      </c>
      <c r="D8" s="66" t="s">
        <v>44</v>
      </c>
      <c r="E8" s="25">
        <v>1</v>
      </c>
      <c r="F8" s="28"/>
      <c r="G8" s="26">
        <f>ROUND(E8*F8,2)</f>
        <v>0</v>
      </c>
    </row>
    <row r="9" spans="1:7" ht="111" customHeight="1" x14ac:dyDescent="0.25">
      <c r="A9" s="67" t="s">
        <v>45</v>
      </c>
      <c r="B9" s="68"/>
      <c r="C9" s="68"/>
      <c r="D9" s="68"/>
      <c r="E9" s="68"/>
      <c r="F9" s="68"/>
      <c r="G9" s="69"/>
    </row>
    <row r="10" spans="1:7" x14ac:dyDescent="0.25">
      <c r="A10" s="32" t="s">
        <v>46</v>
      </c>
      <c r="B10" s="24" t="s">
        <v>43</v>
      </c>
      <c r="C10" s="24" t="s">
        <v>9</v>
      </c>
      <c r="D10" s="66" t="s">
        <v>47</v>
      </c>
      <c r="E10" s="25">
        <v>1</v>
      </c>
      <c r="F10" s="28"/>
      <c r="G10" s="26">
        <f>+ROUND(+E10*F10,2)</f>
        <v>0</v>
      </c>
    </row>
    <row r="11" spans="1:7" ht="90.75" customHeight="1" x14ac:dyDescent="0.25">
      <c r="A11" s="67" t="s">
        <v>48</v>
      </c>
      <c r="B11" s="68"/>
      <c r="C11" s="68"/>
      <c r="D11" s="68"/>
      <c r="E11" s="68"/>
      <c r="F11" s="68"/>
      <c r="G11" s="69"/>
    </row>
    <row r="12" spans="1:7" x14ac:dyDescent="0.25">
      <c r="A12" s="32" t="s">
        <v>49</v>
      </c>
      <c r="B12" s="24" t="s">
        <v>43</v>
      </c>
      <c r="C12" s="24" t="s">
        <v>9</v>
      </c>
      <c r="D12" s="70" t="s">
        <v>50</v>
      </c>
      <c r="E12" s="25">
        <v>3</v>
      </c>
      <c r="F12" s="28"/>
      <c r="G12" s="26">
        <f>ROUND(E12*F12,2)</f>
        <v>0</v>
      </c>
    </row>
    <row r="13" spans="1:7" x14ac:dyDescent="0.25">
      <c r="A13" s="32" t="s">
        <v>52</v>
      </c>
      <c r="B13" s="24" t="s">
        <v>43</v>
      </c>
      <c r="C13" s="24" t="s">
        <v>9</v>
      </c>
      <c r="D13" s="70" t="s">
        <v>51</v>
      </c>
      <c r="E13" s="25">
        <v>2</v>
      </c>
      <c r="F13" s="28"/>
      <c r="G13" s="26">
        <f>ROUND(E13*F13,2)</f>
        <v>0</v>
      </c>
    </row>
    <row r="14" spans="1:7" ht="75.75" customHeight="1" x14ac:dyDescent="0.25">
      <c r="A14" s="58" t="s">
        <v>53</v>
      </c>
      <c r="B14" s="59"/>
      <c r="C14" s="59"/>
      <c r="D14" s="59"/>
      <c r="E14" s="59"/>
      <c r="F14" s="59"/>
      <c r="G14" s="60"/>
    </row>
    <row r="15" spans="1:7" ht="16.5" customHeight="1" x14ac:dyDescent="0.25">
      <c r="A15" s="32" t="s">
        <v>54</v>
      </c>
      <c r="B15" s="24" t="s">
        <v>43</v>
      </c>
      <c r="C15" s="24" t="s">
        <v>9</v>
      </c>
      <c r="D15" s="66" t="s">
        <v>55</v>
      </c>
      <c r="E15" s="25">
        <v>1</v>
      </c>
      <c r="F15" s="28"/>
      <c r="G15" s="26">
        <f t="shared" ref="G15:G25" si="0">ROUND(E15*F15,2)</f>
        <v>0</v>
      </c>
    </row>
    <row r="16" spans="1:7" x14ac:dyDescent="0.25">
      <c r="A16" s="32" t="s">
        <v>57</v>
      </c>
      <c r="B16" s="24" t="s">
        <v>43</v>
      </c>
      <c r="C16" s="24" t="s">
        <v>9</v>
      </c>
      <c r="D16" s="70" t="s">
        <v>56</v>
      </c>
      <c r="E16" s="25">
        <v>2</v>
      </c>
      <c r="F16" s="28"/>
      <c r="G16" s="26">
        <f t="shared" si="0"/>
        <v>0</v>
      </c>
    </row>
    <row r="17" spans="1:7" x14ac:dyDescent="0.25">
      <c r="A17" s="32" t="s">
        <v>58</v>
      </c>
      <c r="B17" s="24" t="s">
        <v>43</v>
      </c>
      <c r="C17" s="24" t="s">
        <v>9</v>
      </c>
      <c r="D17" s="70" t="s">
        <v>59</v>
      </c>
      <c r="E17" s="25">
        <v>5</v>
      </c>
      <c r="F17" s="28"/>
      <c r="G17" s="26">
        <f t="shared" si="0"/>
        <v>0</v>
      </c>
    </row>
    <row r="18" spans="1:7" ht="15" customHeight="1" x14ac:dyDescent="0.25">
      <c r="A18" s="32" t="s">
        <v>60</v>
      </c>
      <c r="B18" s="24" t="s">
        <v>43</v>
      </c>
      <c r="C18" s="24" t="s">
        <v>9</v>
      </c>
      <c r="D18" s="70" t="s">
        <v>61</v>
      </c>
      <c r="E18" s="25">
        <v>4</v>
      </c>
      <c r="F18" s="28"/>
      <c r="G18" s="26">
        <f t="shared" si="0"/>
        <v>0</v>
      </c>
    </row>
    <row r="19" spans="1:7" ht="15" customHeight="1" x14ac:dyDescent="0.25">
      <c r="A19" s="32" t="s">
        <v>62</v>
      </c>
      <c r="B19" s="24" t="s">
        <v>43</v>
      </c>
      <c r="C19" s="24" t="s">
        <v>9</v>
      </c>
      <c r="D19" s="66" t="s">
        <v>63</v>
      </c>
      <c r="E19" s="25">
        <v>1</v>
      </c>
      <c r="F19" s="28"/>
      <c r="G19" s="26">
        <f t="shared" si="0"/>
        <v>0</v>
      </c>
    </row>
    <row r="20" spans="1:7" ht="33.75" customHeight="1" x14ac:dyDescent="0.25">
      <c r="A20" s="32" t="s">
        <v>64</v>
      </c>
      <c r="B20" s="24" t="s">
        <v>43</v>
      </c>
      <c r="C20" s="24" t="s">
        <v>9</v>
      </c>
      <c r="D20" s="70" t="s">
        <v>65</v>
      </c>
      <c r="E20" s="25">
        <v>1</v>
      </c>
      <c r="F20" s="28"/>
      <c r="G20" s="26">
        <f t="shared" si="0"/>
        <v>0</v>
      </c>
    </row>
    <row r="21" spans="1:7" ht="33.75" customHeight="1" x14ac:dyDescent="0.25">
      <c r="A21" s="32" t="s">
        <v>67</v>
      </c>
      <c r="B21" s="24" t="s">
        <v>43</v>
      </c>
      <c r="C21" s="24" t="s">
        <v>9</v>
      </c>
      <c r="D21" s="70" t="s">
        <v>66</v>
      </c>
      <c r="E21" s="25">
        <v>1</v>
      </c>
      <c r="F21" s="28"/>
      <c r="G21" s="26">
        <f t="shared" si="0"/>
        <v>0</v>
      </c>
    </row>
    <row r="22" spans="1:7" ht="23.25" customHeight="1" x14ac:dyDescent="0.25">
      <c r="A22" s="32" t="s">
        <v>68</v>
      </c>
      <c r="B22" s="24" t="s">
        <v>43</v>
      </c>
      <c r="C22" s="24" t="s">
        <v>9</v>
      </c>
      <c r="D22" s="70" t="s">
        <v>69</v>
      </c>
      <c r="E22" s="25">
        <v>1</v>
      </c>
      <c r="F22" s="28"/>
      <c r="G22" s="26">
        <f t="shared" si="0"/>
        <v>0</v>
      </c>
    </row>
    <row r="23" spans="1:7" ht="23.25" customHeight="1" x14ac:dyDescent="0.25">
      <c r="A23" s="32" t="s">
        <v>70</v>
      </c>
      <c r="B23" s="24" t="s">
        <v>43</v>
      </c>
      <c r="C23" s="24" t="s">
        <v>9</v>
      </c>
      <c r="D23" s="70" t="s">
        <v>71</v>
      </c>
      <c r="E23" s="25">
        <v>1</v>
      </c>
      <c r="F23" s="28"/>
      <c r="G23" s="26">
        <f t="shared" si="0"/>
        <v>0</v>
      </c>
    </row>
    <row r="24" spans="1:7" ht="23.25" customHeight="1" x14ac:dyDescent="0.25">
      <c r="A24" s="32" t="s">
        <v>74</v>
      </c>
      <c r="B24" s="24" t="s">
        <v>43</v>
      </c>
      <c r="C24" s="24" t="s">
        <v>9</v>
      </c>
      <c r="D24" s="70" t="s">
        <v>72</v>
      </c>
      <c r="E24" s="25">
        <v>1</v>
      </c>
      <c r="F24" s="28"/>
      <c r="G24" s="26">
        <f t="shared" si="0"/>
        <v>0</v>
      </c>
    </row>
    <row r="25" spans="1:7" ht="23.25" customHeight="1" x14ac:dyDescent="0.25">
      <c r="A25" s="32" t="s">
        <v>75</v>
      </c>
      <c r="B25" s="24" t="s">
        <v>43</v>
      </c>
      <c r="C25" s="24" t="s">
        <v>9</v>
      </c>
      <c r="D25" s="70" t="s">
        <v>73</v>
      </c>
      <c r="E25" s="25">
        <v>1</v>
      </c>
      <c r="F25" s="28"/>
      <c r="G25" s="26">
        <f t="shared" si="0"/>
        <v>0</v>
      </c>
    </row>
    <row r="26" spans="1:7" ht="111" customHeight="1" x14ac:dyDescent="0.25">
      <c r="A26" s="67" t="s">
        <v>76</v>
      </c>
      <c r="B26" s="68"/>
      <c r="C26" s="68"/>
      <c r="D26" s="68" t="s">
        <v>76</v>
      </c>
      <c r="E26" s="68"/>
      <c r="F26" s="68"/>
      <c r="G26" s="69"/>
    </row>
    <row r="27" spans="1:7" x14ac:dyDescent="0.25">
      <c r="A27" s="62" t="s">
        <v>39</v>
      </c>
      <c r="B27" s="63"/>
      <c r="C27" s="63"/>
      <c r="D27" s="63"/>
      <c r="E27" s="63"/>
      <c r="F27" s="64"/>
      <c r="G27" s="27">
        <f>SUM(G8+G10+G12+G13+G15+G16+G17+G18+G19+G20+G21+G22+G23+G24+G25)</f>
        <v>0</v>
      </c>
    </row>
    <row r="29" spans="1:7" x14ac:dyDescent="0.25">
      <c r="A29" s="12"/>
      <c r="B29" s="3"/>
      <c r="C29" s="2" t="s">
        <v>10</v>
      </c>
      <c r="D29" s="65"/>
      <c r="E29" s="65"/>
      <c r="F29" s="65"/>
    </row>
    <row r="30" spans="1:7" x14ac:dyDescent="0.25">
      <c r="A30" s="12"/>
      <c r="B30" s="3"/>
    </row>
    <row r="31" spans="1:7" ht="39.75" customHeight="1" x14ac:dyDescent="0.25">
      <c r="A31" s="52" t="s">
        <v>38</v>
      </c>
      <c r="B31" s="52"/>
      <c r="C31" s="52"/>
      <c r="D31" s="52"/>
      <c r="E31" s="52"/>
      <c r="F31" s="52"/>
      <c r="G31" s="52"/>
    </row>
    <row r="32" spans="1:7" x14ac:dyDescent="0.25">
      <c r="A32" s="12"/>
      <c r="B32" s="3"/>
    </row>
  </sheetData>
  <sheetProtection algorithmName="SHA-512" hashValue="iktCvOvCDqarVdABBzJtazoWsy271EO/AoCRhCw2CgGRbwirQL7n95S+bi4cx4RUJeE65sIiZWNgu95z7vGvsg==" saltValue="UGzvtWdUlHEXF+xfnyH34g==" spinCount="100000" sheet="1" selectLockedCells="1" autoFilter="0"/>
  <mergeCells count="11">
    <mergeCell ref="A31:G31"/>
    <mergeCell ref="A1:G1"/>
    <mergeCell ref="A2:G2"/>
    <mergeCell ref="A3:D3"/>
    <mergeCell ref="A9:G9"/>
    <mergeCell ref="A11:G11"/>
    <mergeCell ref="A14:G14"/>
    <mergeCell ref="A5:G5"/>
    <mergeCell ref="A27:F27"/>
    <mergeCell ref="D29:F29"/>
    <mergeCell ref="A26:G26"/>
  </mergeCells>
  <dataValidations count="1">
    <dataValidation type="list" allowBlank="1" showInputMessage="1" showErrorMessage="1" sqref="B8 B10 B12:B13 B15:B26"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fitToHeight="100" orientation="portrait" r:id="rId1"/>
  <headerFooter>
    <oddFooter>&amp;R&amp;P de &amp;N</oddFooter>
  </headerFooter>
  <ignoredErrors>
    <ignoredError sqref="A8 A10 A12:A13 A15:A23 A24:A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2024-07-15T12:28:08Z</cp:lastPrinted>
  <dcterms:created xsi:type="dcterms:W3CDTF">2023-02-27T13:12:12Z</dcterms:created>
  <dcterms:modified xsi:type="dcterms:W3CDTF">2024-07-15T12:28:15Z</dcterms:modified>
</cp:coreProperties>
</file>