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3844-2024 - Instalación sondas de nivel en depósitos grupos electrógenos PRADO DEL REY(VV)\DOCU\"/>
    </mc:Choice>
  </mc:AlternateContent>
  <xr:revisionPtr revIDLastSave="0" documentId="13_ncr:1_{5C0C5BA1-4154-41F5-89B2-FB57020411F2}"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Precio'!$A$5:$I$32</definedName>
    <definedName name="_xlnm.Print_Area" localSheetId="0">'A.Anexo I pag 1 oferta'!$A$3:$J$53</definedName>
    <definedName name="_xlnm.Print_Area" localSheetId="1">'B.Anexo I Tabla Desglose Precio'!$A$6:$I$43</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9" i="8" l="1"/>
  <c r="I32" i="7" l="1"/>
  <c r="I29" i="7"/>
  <c r="I18" i="7"/>
  <c r="I27" i="7"/>
  <c r="I21" i="7" l="1"/>
  <c r="I15" i="7" l="1"/>
  <c r="I12" i="7" s="1"/>
  <c r="I9" i="7" s="1"/>
  <c r="I7" i="7" s="1"/>
</calcChain>
</file>

<file path=xl/sharedStrings.xml><?xml version="1.0" encoding="utf-8"?>
<sst xmlns="http://schemas.openxmlformats.org/spreadsheetml/2006/main" count="96" uniqueCount="84">
  <si>
    <t>Código</t>
  </si>
  <si>
    <t>Nat</t>
  </si>
  <si>
    <t>Ud</t>
  </si>
  <si>
    <t>Resumen</t>
  </si>
  <si>
    <t>Comentario</t>
  </si>
  <si>
    <t>Cantidad</t>
  </si>
  <si>
    <t>CanPres</t>
  </si>
  <si>
    <t>Pres</t>
  </si>
  <si>
    <t>01</t>
  </si>
  <si>
    <t>Capítulo</t>
  </si>
  <si>
    <t/>
  </si>
  <si>
    <t>Partida</t>
  </si>
  <si>
    <t>UD</t>
  </si>
  <si>
    <t>PA</t>
  </si>
  <si>
    <t>Presupuesto Ejecución Material</t>
  </si>
  <si>
    <t>PRESUPUESTO EJECUCION CONTRATA – IMPORTE OFERTA</t>
  </si>
  <si>
    <t>XX %</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</si>
  <si>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</si>
  <si>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</si>
  <si>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</si>
  <si>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</si>
  <si>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01_02</t>
  </si>
  <si>
    <t>01_03</t>
  </si>
  <si>
    <t>01_04</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</si>
  <si>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</si>
  <si>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</si>
  <si>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</si>
  <si>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</si>
  <si>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</si>
  <si>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</si>
  <si>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</si>
  <si>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</si>
  <si>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</si>
  <si>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</si>
  <si>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</si>
  <si>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</si>
  <si>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</si>
  <si>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</si>
  <si>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</si>
  <si>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</si>
  <si>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</si>
  <si>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</si>
  <si>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</si>
  <si>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</si>
  <si>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</si>
  <si>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</si>
  <si>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</si>
  <si>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 Cuando no se indiquen otros porcentajes se entenderá que quedan incluidos en el precio de la oferta el 13% de Gastos Generales y el 6% de Beneficio Industrial.</t>
  </si>
  <si>
    <t>01_05</t>
  </si>
  <si>
    <t>01_07</t>
  </si>
  <si>
    <t>ImpPres (***)</t>
  </si>
  <si>
    <t>(***) Deberán presupuestarse todas las partidas de los capítulos. En caso de incluirse alguna partida sin importe se considerará ofertada a coste cero para CRTVE.</t>
  </si>
  <si>
    <t>01_06</t>
  </si>
  <si>
    <t>NOTA IMPORTANTE: 
ESTE ANEXO I Y LA TABLA DESGLOSE PRECIO SE PRESENTARAN EN FORMATO PDF
DEBERA ESTAR FIRMADO POR DECLARANTE(S)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</si>
  <si>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</si>
  <si>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</si>
  <si>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Las proposiciones económicas no podrán superar el valor estimado indicado en el PCAP cláusula 3ª, sin incluir modificaciones.</t>
  </si>
  <si>
    <t>Expediente n.º S/03844/2024</t>
  </si>
  <si>
    <t>“Instalación sondas de nivel en depósitos de grupos electrógenos en PRADO DEL REY"</t>
  </si>
  <si>
    <t>S-03844-2024 - Instalación sondas de nivel en depósitos de grupos electrógenos en PRADO DEL REY</t>
  </si>
  <si>
    <t>INSTALACIÓN SONDAS DE MEDIDA PARA DEPÓSITOS DE GASÓLEO</t>
  </si>
  <si>
    <t>DESMONTAJE</t>
  </si>
  <si>
    <t>Ud. Desmontaje de sondas, incluyendo todos los elementos que proceda para su sustitución.</t>
  </si>
  <si>
    <t>Suministro y montaje de sonda de medición de líquidos en aplicaciones de maquinaria, modelo RLT-1000 versión en acero inoxidable, para aplicaciones industriales con una longitud de vaina de 1600 mm..
Tareas de control y monitorización para dispositivos hidráulicos.
Adecuadas para aceite, agua, gasoil y otros líquidos.
Rango de temperatura del medio admisible: -30 ºC ....120ºC.
Señal de salida: resistiva a 3 hilos, salida de corriente de 4....20 mA.
Principio de medición: tecnología de cadena Reed.
Exactitud resolución: 24mm, 12mm, 10mm, 6mm o 3mm. En nuestro caso necesitamos un escalón de 5%. 20 reles Reed
Longitud de vaina en pliego de condiciones técnicas con 20 puntos de medición 5%)
Montaje de nueva sonda y panel medidor UDM40, parametrización y pruebas. Realización de curva de nivel al ser los depósitos cilindricos.
Se ha de tener en cuenta que no es posible vaciar el depósito, con lo que se debe contemplar algún sistema de recuperación de viruta generada al perforar el tanque para la realización de la toma de la nueva sonda (imanes, cazoleta, etc) desde la boca de hombre.
Conexionado entre módulo UDM 40 y sonda, distancia de 25m entre sonda y módulo. 
Canalización por tubo rígido de acero o aceroflex, dependiendo de las características de la instalación.
Alimentación del módulo UDM40 desde su ubicación, que será un cuadro de mando o control de grupos electrógenos.
Puesta en marcha del sistema.
Comprobación del correcto funcionamiento.</t>
  </si>
  <si>
    <t>Depósito gasóleo edificio RNE</t>
  </si>
  <si>
    <t>Suministro y montaje de sonda de medición de líquidos en aplicaciones de maquinaria, modelo RLT-1000 versión en acero inoxidable, para aplicaciones industriales con una longitud de vaina de 1700 mm.
Tareas de control y monitorización para dispositivos hidráulicos.
Adecuadas para aceite, agua, gasoil y otros líquidos.
Rango de temperatura del medio admisible: -30 ºC ....120ºC.
Señal de salida: resistiva a 3 hilos, salida de corriente de 4....20 mA.
Principio de medición: tecnología de cadena Reed.
Exactitud resolución: 24mm, 12mm, 10mm, 6mm o 3mm. En nuestro caso necesitamos un escalón de 5%. 20 reles Reed.
Longitud de vaina en pliego de condiciones técnicas con 20 puntos de medición 5%)
Montaje de nueva sonda y panel medidor UDM40, parametrización y pruebas. Realización de curva de nivel al ser los depósitos cilindricos.
Se ha de tener en cuenta que no es posible vaciar el depósito, con lo que se debe contemplar algún sistema de recuperación de viruta generada al perforar el tanque para la realización de la toma de la nueva sonda (imanes, cazoleta, etc) desde la boca de hombre.
Conexionado entre módulo UDM 40 y sonda, distancia de 200 m entre sonda y módulo. 
Canalización por tubo rígido de acero o aceroflex, dependiendo de las características de la instalación.
Alimentación del módulo UDM40 desde su ubicación, que será un cuadro de mando o control de grupos electrógenos.
Puesta en marcha del sistema.
Desmontaje de sonda averiada.
Comprobación del correcto funcionamiento.</t>
  </si>
  <si>
    <t>Depósito gasóleo Edificio Técnico</t>
  </si>
  <si>
    <t>Suministro y montaje de sonda de medición de líquidos en aplicaciones de maquinaria, modelo RLT-1000 versión en acero inoxidable, para aplicaciones industriales con una longitud de vaina de 2500 mm.
Tareas de control y monitorización para dispositivos hidráulicos.
Adecuadas para aceite, agua, gasoil y otros líquidos.
Rango de temperatura del medio admisible: -30 ºC ....120ºC.
Señal de salida: resistiva a 3 hilos, salida de corriente de 4....20 mA.
Principio de medición: tecnología de cadena Reed.
Exactitud resolución: 24mm, 12mm, 10mm, 6mm o 3mm. En nuestro caso necesitamos un escalón de 5%. 20 reles Reed.
Longitud de vaina en pliego de condiciones técnicas con 20 puntos de medición 5%)
Montaje de nueva sonda y panel medidor UDM40, parametrización y pruebas. Realización de curva de nivel al ser los depósitos cilindricos.
Se ha de tener en cuenta que no es posible vaciar el depósito, con lo que se debe contemplar algún sistema de recuperación de viruta generada al perforar el tanque para la realización de la toma de la nueva sonda (imanes, cazoleta, etc) desde la boca de hombre.
Conexionado entre módulo UDM 40 y sonda, distancia de 50 m entre sonda y módulo. 
Canalización por tubo rígido de acero o aceroflex, dependiendo de las características de la instalación.
Alimentación del módulo UDM40 desde su ubicación, que será un cuadro de mando o control de grupos electrógenos.
Puesta en marcha del sistema.
Desmontaje de sonda averiada.
Comprobación del correcto funcionamiento.</t>
  </si>
  <si>
    <t>Depósito gasóleo edificio servicios eléctricos</t>
  </si>
  <si>
    <t>Suministro y montaje de sonda de medición de líquidos en aplicaciones de maquinaria, modelo RLT-1000 versión en acero inoxidable, para aplicaciones industriales con una longitud de vaina de 1500 mm.
Tareas de control y monitorización para dispositivos hidráulicos.
Adecuadas para aceite, agua, gasoil y otros líquidos.
Rango de temperatura del medio admisible: -30 ºC ....120ºC.
Señal de salida: resistiva a 3 hilos, salida de corriente de 4....20 mA.
Principio de medición: tecnología de cadena Reed.
Exactitud resolución: 24mm, 12mm, 10mm, 6mm o 3mm. En nuestro caso necesitamos un escalón de 5%. 20 reles Reed.
Longitud de vaina en pliego de condiciones técnicas con 20 puntos de medición 5%)
Desmontaje de sonda averiada.
Montaje de nueva sonda y panel medidor UDM40, parametrización y pruebas. Realización de curva de nivel al ser los depósitos cilindricos.
Se ha de tener en cuenta que no es posible vaciar el depósito, con lo que se debe contemplar algún sistema de recuperación de viruta generada al perforar el tanque para la realización de la toma de la nueva sonda (imanes, cazoleta, etc) desde la boca de hombre.
Conexionado entre módulo UDM 40 y sonda, distancia de 10 m entre sonda y módulo. 
Canalización por tubo rígido de acero o aceroflex, dependiendo de las características de la instalación.
Alimentación del módulo UDM40 desde su ubicación, que será un cuadro de mando o control de grupos electrógenos.
Puesta en marcha del sistema.
Comprobación del correcto funcionamiento.</t>
  </si>
  <si>
    <t>Depósito gasóleo edificio digitalización</t>
  </si>
  <si>
    <t>Suministro de panel medidor tipo UDM40  con las siguientes características:
Grado de protección IP67
Instrumento modular multientrada con display LED de 4 dígitos
Precisión de lectura 0,1%
Doble entrada para medida de ratio, velocidad, frecuencia y período.
Protocolo de comunicación MODBUS.</t>
  </si>
  <si>
    <t>RNE</t>
  </si>
  <si>
    <t>Edificio Técnico</t>
  </si>
  <si>
    <t>Servicios eléctricos</t>
  </si>
  <si>
    <t>Digitalización</t>
  </si>
  <si>
    <t>INFRAESTRUCTURAS Y MODIFICACIONES (*)</t>
  </si>
  <si>
    <t>(*) El importe de la partida 01.07 es una cantidad fija, no se puede variar y debe ser mantenido en la tabla y sumado en el total de la oferta.”</t>
  </si>
  <si>
    <t>SUMINISTRO E INSTALACIÓN SONDA EDIFICIO RNE</t>
  </si>
  <si>
    <t>SUMINISTRO E INSTALACIÓN SONDA EDIFICIO TÉCNICO</t>
  </si>
  <si>
    <t>SUMINISTRO E INSTALACIÓN SONDA EDIFICIO SERVICIOS ELÉCTRICOS</t>
  </si>
  <si>
    <t>SUMINISTRO E INSTLACIÓN SONDA EDIFICIO DIGITALIZACIÓN</t>
  </si>
  <si>
    <t>SUMINISTRO Y MONTAJE PANEL MEDIDOR</t>
  </si>
  <si>
    <t>PA. Trabajos adicionales necesarios y modificaciones varias no contempladas en el resto de las partidas. Esta partida no se podrá minusvalorar y en el caso de que surjan estos trabajos de índole menor, habrá que justificarlos con la realización efectiva de los trabajos y de manera individualizada mediante precios descompuestos.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</si>
</sst>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theme="1"/>
      <name val="Calibri"/>
      <family val="2"/>
      <scheme val="minor"/>
    </font>
    <font>
      <sz val="8"/>
      <color theme="4"/>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8"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86">
    <xf numFmtId="0" fontId="0" fillId="0" borderId="0" xfId="0"/>
    <xf numFmtId="0" fontId="0" fillId="0" borderId="0" xfId="0" applyAlignment="1" applyProtection="1">
      <alignment vertical="top"/>
    </xf>
    <xf numFmtId="0" fontId="9"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4" borderId="1" xfId="0" applyNumberFormat="1" applyFont="1" applyFill="1" applyBorder="1" applyAlignment="1" applyProtection="1">
      <alignment vertical="top"/>
    </xf>
    <xf numFmtId="4" fontId="3" fillId="4" borderId="1" xfId="0" applyNumberFormat="1" applyFont="1" applyFill="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0" fontId="0" fillId="0" borderId="5" xfId="0" applyBorder="1" applyAlignment="1" applyProtection="1">
      <alignment wrapText="1"/>
    </xf>
    <xf numFmtId="49" fontId="3" fillId="0" borderId="5" xfId="0" applyNumberFormat="1" applyFont="1" applyBorder="1" applyAlignment="1" applyProtection="1">
      <alignment horizontal="right" vertical="top"/>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horizontal="center" vertical="top"/>
      <protection locked="0"/>
    </xf>
    <xf numFmtId="4" fontId="3" fillId="4" borderId="1" xfId="0" applyNumberFormat="1" applyFont="1" applyFill="1" applyBorder="1" applyAlignment="1" applyProtection="1">
      <alignment vertical="top"/>
      <protection locked="0"/>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5"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0" fontId="5" fillId="0" borderId="0" xfId="0" applyFont="1" applyProtection="1"/>
    <xf numFmtId="0" fontId="0" fillId="0" borderId="0" xfId="0" applyAlignment="1" applyProtection="1">
      <alignment wrapText="1" shrinkToFit="1"/>
    </xf>
    <xf numFmtId="49" fontId="4" fillId="0" borderId="5" xfId="0" applyNumberFormat="1" applyFont="1" applyBorder="1" applyAlignment="1" applyProtection="1">
      <alignment vertical="top" wrapText="1"/>
    </xf>
    <xf numFmtId="49" fontId="4" fillId="0" borderId="3" xfId="0" applyNumberFormat="1" applyFont="1" applyBorder="1" applyAlignment="1" applyProtection="1">
      <alignment vertical="top" wrapText="1"/>
    </xf>
    <xf numFmtId="49" fontId="4" fillId="0" borderId="1" xfId="0" applyNumberFormat="1" applyFont="1" applyBorder="1" applyAlignment="1" applyProtection="1">
      <alignment vertical="top" wrapText="1"/>
    </xf>
    <xf numFmtId="4" fontId="21" fillId="5" borderId="1" xfId="0" applyNumberFormat="1" applyFont="1" applyFill="1" applyBorder="1" applyAlignment="1" applyProtection="1">
      <alignment vertical="top"/>
    </xf>
    <xf numFmtId="49" fontId="20" fillId="0" borderId="1" xfId="0" applyNumberFormat="1" applyFont="1" applyBorder="1" applyAlignment="1" applyProtection="1">
      <alignment vertical="top"/>
    </xf>
    <xf numFmtId="164" fontId="20" fillId="0" borderId="1" xfId="0" applyNumberFormat="1" applyFont="1" applyBorder="1" applyAlignment="1" applyProtection="1">
      <alignment vertical="top"/>
    </xf>
    <xf numFmtId="164" fontId="4" fillId="0" borderId="1" xfId="0" applyNumberFormat="1" applyFont="1" applyBorder="1" applyAlignment="1" applyProtection="1">
      <alignment vertical="top"/>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0" fillId="0" borderId="0" xfId="0" applyFont="1" applyAlignment="1" applyProtection="1">
      <alignment horizontal="left" vertical="top" wrapText="1"/>
    </xf>
    <xf numFmtId="49" fontId="4" fillId="0" borderId="2" xfId="0" applyNumberFormat="1" applyFont="1" applyBorder="1" applyAlignment="1" applyProtection="1">
      <alignment horizontal="left" vertical="top" wrapText="1"/>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0" fillId="4" borderId="4" xfId="0" applyFill="1" applyBorder="1" applyAlignment="1" applyProtection="1">
      <alignment horizontal="left" shrinkToFit="1"/>
      <protection locked="0"/>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0" borderId="0" xfId="0" applyAlignment="1" applyProtection="1">
      <alignment horizontal="left" vertical="top" wrapText="1"/>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0" fontId="0" fillId="0" borderId="0" xfId="0" applyFont="1" applyAlignment="1" applyProtection="1">
      <alignment horizontal="left" vertical="top" wrapText="1"/>
    </xf>
    <xf numFmtId="0" fontId="0" fillId="4" borderId="4" xfId="0" applyFill="1" applyBorder="1" applyAlignment="1" applyProtection="1">
      <alignment horizontal="left" vertical="top"/>
      <protection locked="0"/>
    </xf>
    <xf numFmtId="0" fontId="8" fillId="0" borderId="0" xfId="0" applyFont="1" applyFill="1" applyBorder="1" applyAlignment="1" applyProtection="1">
      <alignment horizontal="left" vertical="top" wrapText="1"/>
    </xf>
    <xf numFmtId="0" fontId="0" fillId="0" borderId="0" xfId="0" applyAlignment="1" applyProtection="1">
      <alignment horizontal="left" wrapText="1" shrinkToFi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52"/>
  <sheetViews>
    <sheetView showGridLines="0" tabSelected="1" workbookViewId="0">
      <selection activeCell="C15" sqref="C15"/>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61" t="s">
        <v>53</v>
      </c>
      <c r="B2" s="61"/>
      <c r="C2" s="61"/>
      <c r="D2" s="61"/>
      <c r="E2" s="61"/>
      <c r="F2" s="61"/>
      <c r="G2" s="61"/>
      <c r="H2" s="61"/>
      <c r="I2" s="61"/>
    </row>
    <row r="5" spans="1:9" x14ac:dyDescent="0.25">
      <c r="D5" s="27"/>
      <c r="E5" s="27"/>
      <c r="F5" s="28"/>
      <c r="G5" s="28"/>
      <c r="H5" s="28"/>
      <c r="I5" s="29" t="s">
        <v>58</v>
      </c>
    </row>
    <row r="6" spans="1:9" x14ac:dyDescent="0.25">
      <c r="D6" s="27"/>
      <c r="E6" s="27"/>
      <c r="F6" s="28"/>
      <c r="G6" s="28"/>
      <c r="H6" s="28"/>
      <c r="I6" s="29"/>
    </row>
    <row r="7" spans="1:9" x14ac:dyDescent="0.25">
      <c r="D7" s="27"/>
      <c r="E7" s="27"/>
      <c r="F7" s="28"/>
      <c r="G7" s="28"/>
      <c r="H7" s="28"/>
      <c r="I7" s="30" t="s">
        <v>57</v>
      </c>
    </row>
    <row r="8" spans="1:9" ht="24.95" customHeight="1" x14ac:dyDescent="0.25"/>
    <row r="9" spans="1:9" ht="18.75" x14ac:dyDescent="0.3">
      <c r="A9" s="62" t="s">
        <v>24</v>
      </c>
      <c r="B9" s="62"/>
      <c r="C9" s="62"/>
      <c r="D9" s="62"/>
      <c r="E9" s="62"/>
      <c r="F9" s="62"/>
      <c r="G9" s="62"/>
      <c r="H9" s="62"/>
      <c r="I9" s="62"/>
    </row>
    <row r="10" spans="1:9" ht="15" customHeight="1" x14ac:dyDescent="0.25"/>
    <row r="11" spans="1:9" ht="15" customHeight="1" x14ac:dyDescent="0.25"/>
    <row r="12" spans="1:9" x14ac:dyDescent="0.25">
      <c r="A12" s="1" t="s">
        <v>25</v>
      </c>
      <c r="B12" s="63"/>
      <c r="C12" s="63"/>
      <c r="D12" s="63"/>
      <c r="E12" s="63"/>
      <c r="F12" s="1" t="s">
        <v>26</v>
      </c>
      <c r="G12" s="1"/>
      <c r="I12" s="55"/>
    </row>
    <row r="13" spans="1:9" x14ac:dyDescent="0.25">
      <c r="A13" s="64" t="s">
        <v>27</v>
      </c>
      <c r="B13" s="64"/>
      <c r="C13" s="64"/>
      <c r="D13" s="64"/>
      <c r="E13" s="64"/>
      <c r="F13" s="64"/>
      <c r="G13" s="64"/>
      <c r="H13" s="64"/>
      <c r="I13" s="31"/>
    </row>
    <row r="14" spans="1:9" x14ac:dyDescent="0.25">
      <c r="A14" s="56"/>
      <c r="B14" s="56"/>
      <c r="C14" s="56"/>
      <c r="D14" s="56"/>
      <c r="E14" s="56"/>
      <c r="F14" s="56"/>
      <c r="G14" s="56"/>
      <c r="H14" s="56"/>
      <c r="I14" s="31"/>
    </row>
    <row r="15" spans="1:9" x14ac:dyDescent="0.25">
      <c r="A15" s="1" t="s">
        <v>28</v>
      </c>
      <c r="B15" s="1"/>
      <c r="C15" s="32"/>
      <c r="D15" s="65" t="s">
        <v>29</v>
      </c>
      <c r="E15" s="65"/>
      <c r="F15" s="66"/>
      <c r="G15" s="66"/>
      <c r="H15" s="66"/>
      <c r="I15" s="66"/>
    </row>
    <row r="16" spans="1:9" x14ac:dyDescent="0.25">
      <c r="B16" s="33"/>
      <c r="C16" s="33" t="s">
        <v>30</v>
      </c>
      <c r="D16" s="33"/>
      <c r="E16" s="33"/>
      <c r="F16" s="33" t="s">
        <v>31</v>
      </c>
      <c r="G16" s="33"/>
      <c r="H16" s="33"/>
      <c r="I16" s="1"/>
    </row>
    <row r="17" spans="1:9" x14ac:dyDescent="0.25">
      <c r="B17" s="33"/>
      <c r="C17" s="33"/>
      <c r="D17" s="33"/>
      <c r="E17" s="33"/>
      <c r="F17" s="33"/>
      <c r="G17" s="33"/>
      <c r="H17" s="33"/>
      <c r="I17" s="1"/>
    </row>
    <row r="18" spans="1:9" x14ac:dyDescent="0.25">
      <c r="A18" s="1" t="s">
        <v>32</v>
      </c>
      <c r="B18" s="55"/>
      <c r="C18" s="65" t="s">
        <v>33</v>
      </c>
      <c r="D18" s="65"/>
      <c r="E18" s="68"/>
      <c r="F18" s="68"/>
      <c r="G18" s="69" t="s">
        <v>34</v>
      </c>
      <c r="H18" s="69"/>
      <c r="I18" s="34"/>
    </row>
    <row r="19" spans="1:9" s="35" customFormat="1" x14ac:dyDescent="0.25">
      <c r="B19" s="36"/>
      <c r="C19" s="37"/>
      <c r="D19" s="37"/>
      <c r="E19" s="57"/>
      <c r="F19" s="57"/>
      <c r="G19" s="57"/>
      <c r="H19" s="57"/>
      <c r="I19" s="57"/>
    </row>
    <row r="20" spans="1:9" s="35" customFormat="1" x14ac:dyDescent="0.25">
      <c r="B20" s="36"/>
      <c r="C20" s="37"/>
      <c r="D20" s="37"/>
      <c r="E20" s="57"/>
      <c r="F20" s="57"/>
      <c r="G20" s="57"/>
      <c r="H20" s="57"/>
      <c r="I20" s="57"/>
    </row>
    <row r="21" spans="1:9" s="35" customFormat="1" x14ac:dyDescent="0.25">
      <c r="A21" s="38" t="s">
        <v>35</v>
      </c>
      <c r="B21" s="36"/>
      <c r="C21" s="66"/>
      <c r="D21" s="66"/>
      <c r="E21" s="66"/>
      <c r="F21" s="66"/>
      <c r="G21" s="66"/>
      <c r="H21" s="57" t="s">
        <v>36</v>
      </c>
      <c r="I21" s="34"/>
    </row>
    <row r="22" spans="1:9" s="35" customFormat="1" x14ac:dyDescent="0.25">
      <c r="A22" s="38"/>
      <c r="B22" s="36"/>
      <c r="C22" s="37"/>
      <c r="D22" s="37"/>
      <c r="E22" s="37"/>
      <c r="F22" s="37"/>
      <c r="G22" s="37"/>
      <c r="H22" s="57"/>
      <c r="I22" s="39"/>
    </row>
    <row r="23" spans="1:9" x14ac:dyDescent="0.25">
      <c r="A23" s="1" t="s">
        <v>37</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70" t="s">
        <v>38</v>
      </c>
      <c r="B25" s="70"/>
      <c r="C25" s="70"/>
      <c r="D25" s="70"/>
      <c r="E25" s="70"/>
      <c r="F25" s="70"/>
      <c r="G25" s="70"/>
      <c r="H25" s="70"/>
      <c r="I25" s="1"/>
    </row>
    <row r="26" spans="1:9" ht="15" customHeight="1" x14ac:dyDescent="0.25">
      <c r="A26" s="1"/>
      <c r="B26" s="1"/>
      <c r="C26" s="1"/>
      <c r="D26" s="1"/>
      <c r="E26" s="1"/>
      <c r="F26" s="1"/>
      <c r="G26" s="1"/>
      <c r="H26" s="1"/>
      <c r="I26" s="1"/>
    </row>
    <row r="27" spans="1:9" ht="15" customHeight="1" x14ac:dyDescent="0.25">
      <c r="A27" s="1" t="s">
        <v>39</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40</v>
      </c>
      <c r="B29" s="71">
        <f>IF(+'B.Anexo I Tabla Desglose Precio'!I32&lt;=15100,+'B.Anexo I Tabla Desglose Precio'!I32,"no debe superar 15.100,00")</f>
        <v>1200</v>
      </c>
      <c r="C29" s="72"/>
      <c r="D29" s="1" t="s">
        <v>41</v>
      </c>
      <c r="E29" s="1"/>
      <c r="F29" s="1"/>
      <c r="G29" s="1"/>
      <c r="H29" s="1"/>
    </row>
    <row r="30" spans="1:9" ht="15" customHeight="1" x14ac:dyDescent="0.25">
      <c r="A30" s="1"/>
      <c r="B30" s="1"/>
      <c r="C30" s="1"/>
      <c r="D30" s="1"/>
      <c r="E30" s="1"/>
      <c r="F30" s="1"/>
      <c r="G30" s="1"/>
      <c r="H30" s="1"/>
    </row>
    <row r="31" spans="1:9" ht="15" customHeight="1" x14ac:dyDescent="0.25">
      <c r="A31" s="40"/>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70" t="s">
        <v>56</v>
      </c>
      <c r="B33" s="70"/>
      <c r="C33" s="70"/>
      <c r="D33" s="70"/>
      <c r="E33" s="70"/>
      <c r="F33" s="70"/>
      <c r="G33" s="70"/>
      <c r="H33" s="70"/>
      <c r="I33" s="1"/>
    </row>
    <row r="34" spans="1:9" ht="12.75" customHeight="1" x14ac:dyDescent="0.25">
      <c r="A34" s="58"/>
      <c r="B34" s="58"/>
      <c r="C34" s="58"/>
      <c r="D34" s="58"/>
      <c r="E34" s="58"/>
      <c r="F34" s="58"/>
      <c r="G34" s="58"/>
      <c r="H34" s="58"/>
      <c r="I34" s="1"/>
    </row>
    <row r="35" spans="1:9" ht="30" customHeight="1" x14ac:dyDescent="0.25">
      <c r="A35" s="73" t="s">
        <v>54</v>
      </c>
      <c r="B35" s="73"/>
      <c r="C35" s="73"/>
      <c r="D35" s="73"/>
      <c r="E35" s="73"/>
      <c r="F35" s="73"/>
      <c r="G35" s="73"/>
      <c r="H35" s="73"/>
      <c r="I35" s="1"/>
    </row>
    <row r="36" spans="1:9" ht="4.5" customHeight="1" x14ac:dyDescent="0.25">
      <c r="A36" s="58"/>
      <c r="B36" s="58"/>
      <c r="C36" s="58"/>
      <c r="D36" s="58"/>
      <c r="E36" s="58"/>
      <c r="F36" s="58"/>
      <c r="G36" s="58"/>
      <c r="H36" s="58"/>
      <c r="I36" s="1"/>
    </row>
    <row r="37" spans="1:9" ht="43.5" customHeight="1" x14ac:dyDescent="0.25">
      <c r="A37" s="73" t="s">
        <v>55</v>
      </c>
      <c r="B37" s="73"/>
      <c r="C37" s="73"/>
      <c r="D37" s="73"/>
      <c r="E37" s="73"/>
      <c r="F37" s="73"/>
      <c r="G37" s="73"/>
      <c r="H37" s="73"/>
      <c r="I37" s="1"/>
    </row>
    <row r="38" spans="1:9" ht="27" customHeight="1" x14ac:dyDescent="0.25">
      <c r="A38" s="59"/>
      <c r="B38" s="59"/>
      <c r="C38" s="59"/>
      <c r="D38" s="59"/>
      <c r="E38" s="59"/>
      <c r="F38" s="59"/>
      <c r="G38" s="59"/>
      <c r="H38" s="59"/>
      <c r="I38" s="1"/>
    </row>
    <row r="39" spans="1:9" x14ac:dyDescent="0.25">
      <c r="A39" s="41" t="s">
        <v>42</v>
      </c>
      <c r="B39" s="1"/>
      <c r="C39" s="1"/>
      <c r="D39" s="1"/>
      <c r="E39" s="1"/>
      <c r="F39" s="1"/>
      <c r="G39" s="1"/>
      <c r="H39" s="1"/>
      <c r="I39" s="1"/>
    </row>
    <row r="40" spans="1:9" ht="8.1" customHeight="1" x14ac:dyDescent="0.25">
      <c r="A40" s="1"/>
      <c r="B40" s="1"/>
      <c r="C40" s="1"/>
      <c r="D40" s="1"/>
      <c r="E40" s="1"/>
      <c r="F40" s="1"/>
      <c r="G40" s="1"/>
      <c r="H40" s="1"/>
      <c r="I40" s="1"/>
    </row>
    <row r="45" spans="1:9" x14ac:dyDescent="0.25">
      <c r="B45" s="42" t="s">
        <v>43</v>
      </c>
    </row>
    <row r="49" spans="2:6" x14ac:dyDescent="0.25">
      <c r="E49" s="43"/>
    </row>
    <row r="51" spans="2:6" x14ac:dyDescent="0.25">
      <c r="E51" s="44"/>
    </row>
    <row r="52" spans="2:6" x14ac:dyDescent="0.25">
      <c r="B52" s="45" t="s">
        <v>44</v>
      </c>
      <c r="C52" s="67"/>
      <c r="D52" s="67"/>
      <c r="E52" s="67"/>
      <c r="F52" s="67"/>
    </row>
  </sheetData>
  <sheetProtection algorithmName="SHA-512" hashValue="NN70qPtzTWlFv711sZwMiFltF2bE1AyYIwTc7yu79Klup4UhD2C50q7fwufmb+q2HTdXZYcndeqvV8uYFnuKmQ==" saltValue="6MZ/C78HV5/d8g3PQ69yaw==" spinCount="100000" sheet="1" selectLockedCells="1"/>
  <mergeCells count="16">
    <mergeCell ref="C52:F52"/>
    <mergeCell ref="C18:D18"/>
    <mergeCell ref="E18:F18"/>
    <mergeCell ref="G18:H18"/>
    <mergeCell ref="C21:G21"/>
    <mergeCell ref="A25:H25"/>
    <mergeCell ref="B29:C29"/>
    <mergeCell ref="A33:H33"/>
    <mergeCell ref="A35:H35"/>
    <mergeCell ref="A37:H37"/>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M46"/>
  <sheetViews>
    <sheetView showGridLines="0" zoomScale="85" zoomScaleNormal="85" workbookViewId="0">
      <pane xSplit="3" ySplit="5" topLeftCell="D29" activePane="bottomRight" state="frozen"/>
      <selection pane="topRight" activeCell="D1" sqref="D1"/>
      <selection pane="bottomLeft" activeCell="A6" sqref="A6"/>
      <selection pane="bottomRight" activeCell="D42" sqref="D42:F42"/>
    </sheetView>
  </sheetViews>
  <sheetFormatPr baseColWidth="10" defaultRowHeight="15" x14ac:dyDescent="0.25"/>
  <cols>
    <col min="1" max="1" width="10.7109375" style="3" customWidth="1"/>
    <col min="2" max="2" width="8.7109375" style="3" customWidth="1"/>
    <col min="3" max="3" width="4.7109375" style="3" customWidth="1"/>
    <col min="4" max="4" width="43.28515625" style="3" customWidth="1"/>
    <col min="5" max="5" width="33.7109375" style="4" bestFit="1" customWidth="1"/>
    <col min="6" max="6" width="10.42578125" style="3" customWidth="1"/>
    <col min="7" max="7" width="7.5703125" style="3" bestFit="1" customWidth="1"/>
    <col min="8" max="8" width="9" style="3" customWidth="1"/>
    <col min="9" max="9" width="10.85546875" style="3" customWidth="1"/>
    <col min="10" max="16384" width="11.42578125" style="3"/>
  </cols>
  <sheetData>
    <row r="1" spans="1:9" ht="90" customHeight="1" x14ac:dyDescent="0.25">
      <c r="A1" s="77" t="s">
        <v>19</v>
      </c>
      <c r="B1" s="78"/>
      <c r="C1" s="78"/>
      <c r="D1" s="78"/>
      <c r="E1" s="78"/>
      <c r="F1" s="78"/>
      <c r="G1" s="78"/>
      <c r="H1" s="78"/>
      <c r="I1" s="79"/>
    </row>
    <row r="3" spans="1:9" ht="15.75" x14ac:dyDescent="0.25">
      <c r="A3" s="2" t="s">
        <v>59</v>
      </c>
    </row>
    <row r="4" spans="1:9" ht="8.1" customHeight="1" x14ac:dyDescent="0.25"/>
    <row r="5" spans="1:9" x14ac:dyDescent="0.25">
      <c r="A5" s="5" t="s">
        <v>0</v>
      </c>
      <c r="B5" s="5" t="s">
        <v>1</v>
      </c>
      <c r="C5" s="5" t="s">
        <v>2</v>
      </c>
      <c r="D5" s="6" t="s">
        <v>3</v>
      </c>
      <c r="E5" s="6" t="s">
        <v>4</v>
      </c>
      <c r="F5" s="5" t="s">
        <v>5</v>
      </c>
      <c r="G5" s="5" t="s">
        <v>6</v>
      </c>
      <c r="H5" s="5" t="s">
        <v>7</v>
      </c>
      <c r="I5" s="5" t="s">
        <v>50</v>
      </c>
    </row>
    <row r="6" spans="1:9" x14ac:dyDescent="0.25">
      <c r="A6" s="7" t="s">
        <v>8</v>
      </c>
      <c r="B6" s="7" t="s">
        <v>9</v>
      </c>
      <c r="C6" s="7" t="s">
        <v>10</v>
      </c>
      <c r="D6" s="80" t="s">
        <v>60</v>
      </c>
      <c r="E6" s="81"/>
      <c r="F6" s="82"/>
      <c r="G6" s="8"/>
      <c r="H6" s="9"/>
      <c r="I6" s="9"/>
    </row>
    <row r="7" spans="1:9" x14ac:dyDescent="0.25">
      <c r="A7" s="10" t="s">
        <v>20</v>
      </c>
      <c r="B7" s="11" t="s">
        <v>11</v>
      </c>
      <c r="C7" s="11" t="s">
        <v>12</v>
      </c>
      <c r="D7" s="83" t="s">
        <v>61</v>
      </c>
      <c r="E7" s="84"/>
      <c r="F7" s="85"/>
      <c r="G7" s="13">
        <v>1</v>
      </c>
      <c r="H7" s="24"/>
      <c r="I7" s="14">
        <f>ROUND(G7*H7,I9)</f>
        <v>0</v>
      </c>
    </row>
    <row r="8" spans="1:9" ht="22.5" x14ac:dyDescent="0.25">
      <c r="A8" s="50"/>
      <c r="B8" s="50"/>
      <c r="C8" s="50"/>
      <c r="D8" s="50" t="s">
        <v>62</v>
      </c>
      <c r="E8" s="50"/>
      <c r="F8" s="50"/>
      <c r="G8" s="50"/>
      <c r="H8" s="50"/>
      <c r="I8" s="50"/>
    </row>
    <row r="9" spans="1:9" x14ac:dyDescent="0.25">
      <c r="A9" s="10" t="s">
        <v>21</v>
      </c>
      <c r="B9" s="11" t="s">
        <v>11</v>
      </c>
      <c r="C9" s="11" t="s">
        <v>12</v>
      </c>
      <c r="D9" s="83" t="s">
        <v>78</v>
      </c>
      <c r="E9" s="84"/>
      <c r="F9" s="85"/>
      <c r="G9" s="13">
        <v>1</v>
      </c>
      <c r="H9" s="24"/>
      <c r="I9" s="14">
        <f>ROUND(G9*H9,I12)</f>
        <v>0</v>
      </c>
    </row>
    <row r="10" spans="1:9" ht="348.75" x14ac:dyDescent="0.25">
      <c r="A10" s="50"/>
      <c r="B10" s="50"/>
      <c r="C10" s="50"/>
      <c r="D10" s="50" t="s">
        <v>63</v>
      </c>
      <c r="E10" s="50"/>
      <c r="F10" s="50"/>
      <c r="G10" s="50"/>
      <c r="H10" s="50"/>
      <c r="I10" s="50"/>
    </row>
    <row r="11" spans="1:9" x14ac:dyDescent="0.25">
      <c r="A11" s="12"/>
      <c r="B11" s="12"/>
      <c r="C11" s="12"/>
      <c r="D11" s="60"/>
      <c r="E11" s="52" t="s">
        <v>64</v>
      </c>
      <c r="F11" s="53">
        <v>1</v>
      </c>
      <c r="G11" s="12"/>
      <c r="H11" s="12"/>
      <c r="I11" s="12"/>
    </row>
    <row r="12" spans="1:9" x14ac:dyDescent="0.25">
      <c r="A12" s="10" t="s">
        <v>22</v>
      </c>
      <c r="B12" s="11" t="s">
        <v>11</v>
      </c>
      <c r="C12" s="11" t="s">
        <v>12</v>
      </c>
      <c r="D12" s="83" t="s">
        <v>79</v>
      </c>
      <c r="E12" s="84"/>
      <c r="F12" s="85"/>
      <c r="G12" s="13">
        <v>1</v>
      </c>
      <c r="H12" s="24"/>
      <c r="I12" s="14">
        <f>ROUND(G12*H12,I15)</f>
        <v>0</v>
      </c>
    </row>
    <row r="13" spans="1:9" ht="386.25" customHeight="1" x14ac:dyDescent="0.25">
      <c r="A13" s="50"/>
      <c r="B13" s="50"/>
      <c r="C13" s="50"/>
      <c r="D13" s="50" t="s">
        <v>65</v>
      </c>
      <c r="E13" s="50"/>
      <c r="F13" s="50"/>
      <c r="G13" s="50"/>
      <c r="H13" s="50"/>
      <c r="I13" s="50"/>
    </row>
    <row r="14" spans="1:9" x14ac:dyDescent="0.25">
      <c r="A14" s="12"/>
      <c r="B14" s="12"/>
      <c r="C14" s="12"/>
      <c r="D14" s="60"/>
      <c r="E14" s="11" t="s">
        <v>66</v>
      </c>
      <c r="F14" s="54">
        <v>1</v>
      </c>
      <c r="G14" s="12"/>
      <c r="H14" s="12"/>
      <c r="I14" s="12"/>
    </row>
    <row r="15" spans="1:9" x14ac:dyDescent="0.25">
      <c r="A15" s="10" t="s">
        <v>23</v>
      </c>
      <c r="B15" s="11" t="s">
        <v>11</v>
      </c>
      <c r="C15" s="11" t="s">
        <v>12</v>
      </c>
      <c r="D15" s="83" t="s">
        <v>80</v>
      </c>
      <c r="E15" s="84"/>
      <c r="F15" s="85"/>
      <c r="G15" s="13">
        <v>1</v>
      </c>
      <c r="H15" s="24"/>
      <c r="I15" s="14">
        <f>ROUND(G15*H15,I19)</f>
        <v>0</v>
      </c>
    </row>
    <row r="16" spans="1:9" ht="396" customHeight="1" x14ac:dyDescent="0.25">
      <c r="A16" s="50"/>
      <c r="B16" s="50"/>
      <c r="C16" s="50"/>
      <c r="D16" s="50" t="s">
        <v>67</v>
      </c>
      <c r="E16" s="50"/>
      <c r="F16" s="50"/>
      <c r="G16" s="50"/>
      <c r="H16" s="50"/>
      <c r="I16" s="50"/>
    </row>
    <row r="17" spans="1:9" x14ac:dyDescent="0.25">
      <c r="A17" s="12"/>
      <c r="B17" s="12"/>
      <c r="C17" s="12"/>
      <c r="D17" s="60"/>
      <c r="E17" s="52" t="s">
        <v>68</v>
      </c>
      <c r="F17" s="53">
        <v>1</v>
      </c>
      <c r="G17" s="12"/>
      <c r="H17" s="12"/>
      <c r="I17" s="12"/>
    </row>
    <row r="18" spans="1:9" x14ac:dyDescent="0.25">
      <c r="A18" s="10" t="s">
        <v>48</v>
      </c>
      <c r="B18" s="11" t="s">
        <v>11</v>
      </c>
      <c r="C18" s="11" t="s">
        <v>12</v>
      </c>
      <c r="D18" s="83" t="s">
        <v>81</v>
      </c>
      <c r="E18" s="84"/>
      <c r="F18" s="85"/>
      <c r="G18" s="13">
        <v>1</v>
      </c>
      <c r="H18" s="24"/>
      <c r="I18" s="14">
        <f>ROUND(G18*H18,2)</f>
        <v>0</v>
      </c>
    </row>
    <row r="19" spans="1:9" ht="375.75" customHeight="1" x14ac:dyDescent="0.25">
      <c r="A19" s="50"/>
      <c r="B19" s="50"/>
      <c r="C19" s="50"/>
      <c r="D19" s="50" t="s">
        <v>69</v>
      </c>
      <c r="E19" s="50"/>
      <c r="F19" s="50"/>
      <c r="G19" s="50"/>
      <c r="H19" s="50"/>
      <c r="I19" s="50"/>
    </row>
    <row r="20" spans="1:9" x14ac:dyDescent="0.25">
      <c r="A20" s="12"/>
      <c r="B20" s="12"/>
      <c r="C20" s="12"/>
      <c r="D20" s="60"/>
      <c r="E20" s="52" t="s">
        <v>70</v>
      </c>
      <c r="F20" s="53">
        <v>1</v>
      </c>
      <c r="G20" s="12"/>
      <c r="H20" s="12"/>
      <c r="I20" s="12"/>
    </row>
    <row r="21" spans="1:9" x14ac:dyDescent="0.25">
      <c r="A21" s="10" t="s">
        <v>52</v>
      </c>
      <c r="B21" s="11" t="s">
        <v>11</v>
      </c>
      <c r="C21" s="11" t="s">
        <v>12</v>
      </c>
      <c r="D21" s="83" t="s">
        <v>82</v>
      </c>
      <c r="E21" s="84"/>
      <c r="F21" s="85"/>
      <c r="G21" s="13">
        <v>4</v>
      </c>
      <c r="H21" s="24"/>
      <c r="I21" s="14">
        <f>ROUND(G21*H21,I22)</f>
        <v>0</v>
      </c>
    </row>
    <row r="22" spans="1:9" ht="129.75" customHeight="1" x14ac:dyDescent="0.25">
      <c r="A22" s="50"/>
      <c r="B22" s="50"/>
      <c r="C22" s="50"/>
      <c r="D22" s="50" t="s">
        <v>71</v>
      </c>
      <c r="E22" s="50"/>
      <c r="F22" s="50"/>
      <c r="G22" s="50"/>
      <c r="H22" s="50"/>
      <c r="I22" s="50"/>
    </row>
    <row r="23" spans="1:9" x14ac:dyDescent="0.25">
      <c r="A23" s="12"/>
      <c r="B23" s="12"/>
      <c r="C23" s="12"/>
      <c r="D23" s="60"/>
      <c r="E23" s="52" t="s">
        <v>72</v>
      </c>
      <c r="F23" s="53">
        <v>1</v>
      </c>
      <c r="G23" s="12"/>
      <c r="H23" s="12"/>
      <c r="I23" s="12"/>
    </row>
    <row r="24" spans="1:9" x14ac:dyDescent="0.25">
      <c r="A24" s="12"/>
      <c r="B24" s="12"/>
      <c r="C24" s="12"/>
      <c r="D24" s="60"/>
      <c r="E24" s="52" t="s">
        <v>73</v>
      </c>
      <c r="F24" s="53">
        <v>1</v>
      </c>
      <c r="G24" s="12"/>
      <c r="H24" s="12"/>
      <c r="I24" s="12"/>
    </row>
    <row r="25" spans="1:9" x14ac:dyDescent="0.25">
      <c r="A25" s="12"/>
      <c r="B25" s="12"/>
      <c r="C25" s="12"/>
      <c r="D25" s="60"/>
      <c r="E25" s="52" t="s">
        <v>74</v>
      </c>
      <c r="F25" s="53">
        <v>1</v>
      </c>
      <c r="G25" s="12"/>
      <c r="H25" s="12"/>
      <c r="I25" s="12"/>
    </row>
    <row r="26" spans="1:9" x14ac:dyDescent="0.25">
      <c r="A26" s="12"/>
      <c r="B26" s="12"/>
      <c r="C26" s="12"/>
      <c r="D26" s="60"/>
      <c r="E26" s="52" t="s">
        <v>75</v>
      </c>
      <c r="F26" s="53">
        <v>1</v>
      </c>
      <c r="G26" s="12"/>
      <c r="H26" s="12"/>
      <c r="I26" s="12"/>
    </row>
    <row r="27" spans="1:9" x14ac:dyDescent="0.25">
      <c r="A27" s="10" t="s">
        <v>49</v>
      </c>
      <c r="B27" s="11" t="s">
        <v>11</v>
      </c>
      <c r="C27" s="11" t="s">
        <v>13</v>
      </c>
      <c r="D27" s="83" t="s">
        <v>76</v>
      </c>
      <c r="E27" s="84"/>
      <c r="F27" s="85"/>
      <c r="G27" s="13">
        <v>1</v>
      </c>
      <c r="H27" s="51">
        <v>1200</v>
      </c>
      <c r="I27" s="51">
        <f>G27*H27</f>
        <v>1200</v>
      </c>
    </row>
    <row r="28" spans="1:9" ht="120" customHeight="1" x14ac:dyDescent="0.25">
      <c r="A28" s="50"/>
      <c r="B28" s="50"/>
      <c r="C28" s="50"/>
      <c r="D28" s="50" t="s">
        <v>83</v>
      </c>
      <c r="E28" s="48"/>
      <c r="F28" s="49"/>
      <c r="G28" s="50"/>
      <c r="H28" s="50"/>
      <c r="I28" s="50"/>
    </row>
    <row r="29" spans="1:9" x14ac:dyDescent="0.25">
      <c r="A29" s="16"/>
      <c r="B29" s="17"/>
      <c r="C29" s="17"/>
      <c r="D29" s="18"/>
      <c r="E29" s="19"/>
      <c r="F29" s="20" t="s">
        <v>14</v>
      </c>
      <c r="G29" s="21"/>
      <c r="H29" s="22"/>
      <c r="I29" s="15">
        <f>SUM(I7+I9+I12+I15+I18+I21+I27)</f>
        <v>1200</v>
      </c>
    </row>
    <row r="30" spans="1:9" x14ac:dyDescent="0.25">
      <c r="A30" s="16"/>
      <c r="B30" s="17"/>
      <c r="C30" s="17"/>
      <c r="D30" s="18"/>
      <c r="E30" s="19"/>
      <c r="F30" s="20" t="s">
        <v>45</v>
      </c>
      <c r="G30" s="25" t="s">
        <v>16</v>
      </c>
      <c r="H30" s="23"/>
      <c r="I30" s="26"/>
    </row>
    <row r="31" spans="1:9" x14ac:dyDescent="0.25">
      <c r="A31" s="16"/>
      <c r="B31" s="17"/>
      <c r="C31" s="17"/>
      <c r="D31" s="18"/>
      <c r="E31" s="19"/>
      <c r="F31" s="20" t="s">
        <v>46</v>
      </c>
      <c r="G31" s="25" t="s">
        <v>16</v>
      </c>
      <c r="H31" s="23"/>
      <c r="I31" s="26"/>
    </row>
    <row r="32" spans="1:9" x14ac:dyDescent="0.25">
      <c r="A32" s="16"/>
      <c r="B32" s="17"/>
      <c r="C32" s="17"/>
      <c r="D32" s="18"/>
      <c r="E32" s="19"/>
      <c r="F32" s="20" t="s">
        <v>15</v>
      </c>
      <c r="G32" s="21"/>
      <c r="H32" s="22"/>
      <c r="I32" s="15">
        <f>SUM(I29:I31)</f>
        <v>1200</v>
      </c>
    </row>
    <row r="34" spans="1:13" ht="30" customHeight="1" x14ac:dyDescent="0.25">
      <c r="A34" s="76" t="s">
        <v>77</v>
      </c>
      <c r="B34" s="76"/>
      <c r="C34" s="76"/>
      <c r="D34" s="76"/>
      <c r="E34" s="76"/>
      <c r="F34" s="76"/>
      <c r="G34" s="76"/>
      <c r="H34" s="76"/>
      <c r="I34" s="76"/>
    </row>
    <row r="36" spans="1:13" ht="33" customHeight="1" x14ac:dyDescent="0.25">
      <c r="A36" s="76" t="s">
        <v>47</v>
      </c>
      <c r="B36" s="76"/>
      <c r="C36" s="76"/>
      <c r="D36" s="76"/>
      <c r="E36" s="76"/>
      <c r="F36" s="76"/>
      <c r="G36" s="76"/>
      <c r="H36" s="76"/>
      <c r="I36" s="76"/>
      <c r="J36" s="47"/>
      <c r="K36" s="47"/>
      <c r="L36" s="47"/>
      <c r="M36" s="47"/>
    </row>
    <row r="38" spans="1:13" ht="33" customHeight="1" x14ac:dyDescent="0.25">
      <c r="A38" s="76" t="s">
        <v>51</v>
      </c>
      <c r="B38" s="76"/>
      <c r="C38" s="76"/>
      <c r="D38" s="76"/>
      <c r="E38" s="76"/>
      <c r="F38" s="76"/>
      <c r="G38" s="76"/>
      <c r="H38" s="76"/>
      <c r="I38" s="76"/>
    </row>
    <row r="42" spans="1:13" x14ac:dyDescent="0.25">
      <c r="B42" s="1" t="s">
        <v>17</v>
      </c>
      <c r="C42" s="1"/>
      <c r="D42" s="74"/>
      <c r="E42" s="74"/>
      <c r="F42" s="74"/>
    </row>
    <row r="45" spans="1:13" ht="45" customHeight="1" x14ac:dyDescent="0.25">
      <c r="A45" s="75" t="s">
        <v>18</v>
      </c>
      <c r="B45" s="75"/>
      <c r="C45" s="75"/>
      <c r="D45" s="75"/>
      <c r="E45" s="75"/>
      <c r="F45" s="75"/>
      <c r="G45" s="75"/>
      <c r="H45" s="75"/>
      <c r="I45" s="75"/>
    </row>
    <row r="46" spans="1:13" x14ac:dyDescent="0.25">
      <c r="B46" s="46"/>
      <c r="C46" s="46"/>
      <c r="D46" s="46"/>
    </row>
  </sheetData>
  <sheetProtection algorithmName="SHA-512" hashValue="MdpJbyHTX1OyJDoAYaS8JMNJ7qiAB01DejYVfBQ78710PJneGp8NoevOYqbkiVQcdR/khFykkzVF34JTlZysDw==" saltValue="MywusbOBpOYlKe71I8/CGw==" spinCount="100000" sheet="1" selectLockedCells="1"/>
  <autoFilter ref="A5:I32" xr:uid="{8C700576-5868-4781-9D21-B65413E4832C}"/>
  <mergeCells count="14">
    <mergeCell ref="D42:F42"/>
    <mergeCell ref="A45:I45"/>
    <mergeCell ref="A38:I38"/>
    <mergeCell ref="A1:I1"/>
    <mergeCell ref="D6:F6"/>
    <mergeCell ref="A36:I36"/>
    <mergeCell ref="A34:I34"/>
    <mergeCell ref="D21:F21"/>
    <mergeCell ref="D12:F12"/>
    <mergeCell ref="D15:F15"/>
    <mergeCell ref="D18:F18"/>
    <mergeCell ref="D27:F27"/>
    <mergeCell ref="D7:F7"/>
    <mergeCell ref="D9:F9"/>
  </mergeCells>
  <dataValidations disablePrompts="1" count="1">
    <dataValidation type="list" allowBlank="1" showInputMessage="1" showErrorMessage="1" sqref="B6:B7 B12 B15 B18 B27 B21 B9 B29:B32"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71" fitToHeight="30" orientation="portrait" r:id="rId1"/>
  <headerFooter>
    <oddFooter>&amp;R&amp;P / &amp;N</oddFooter>
  </headerFooter>
  <ignoredErrors>
    <ignoredError sqref="A6 A29:A3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2024-07-29T12:24:08Z</cp:lastPrinted>
  <dcterms:created xsi:type="dcterms:W3CDTF">2023-05-29T06:28:02Z</dcterms:created>
  <dcterms:modified xsi:type="dcterms:W3CDTF">2024-08-16T07:02:12Z</dcterms:modified>
</cp:coreProperties>
</file>