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6257-2024 - Mantenimient correctivo equipos frigoríficos varias sedes de RTVE (NV)\DOCU\"/>
    </mc:Choice>
  </mc:AlternateContent>
  <xr:revisionPtr revIDLastSave="0" documentId="13_ncr:1_{C6A83463-A9F0-4A36-BD68-15366D5CB34A}"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oferta'!$A$2:$I$48</definedName>
    <definedName name="_xlnm.Print_Area" localSheetId="1">'Anexo I Tabla Desglose Precio'!$A$4:$F$68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5" i="7" l="1"/>
  <c r="F59" i="7" l="1"/>
  <c r="F57" i="7"/>
  <c r="F55" i="7"/>
  <c r="F53" i="7"/>
  <c r="F49" i="7"/>
  <c r="F47" i="7"/>
  <c r="F61" i="7" l="1"/>
  <c r="F51" i="7"/>
  <c r="F43" i="7"/>
  <c r="F41" i="7"/>
  <c r="F39" i="7"/>
  <c r="F33" i="7"/>
  <c r="F29" i="7"/>
  <c r="F19" i="7"/>
  <c r="F15" i="7"/>
  <c r="F13" i="7"/>
  <c r="F9" i="7"/>
  <c r="F45" i="7" l="1"/>
  <c r="F31" i="7"/>
  <c r="F37" i="7" s="1"/>
  <c r="F25" i="7"/>
  <c r="F23" i="7"/>
  <c r="F21" i="7"/>
  <c r="F11" i="7"/>
  <c r="F17" i="7" s="1"/>
  <c r="F27" i="7" l="1"/>
  <c r="F62" i="7" l="1"/>
  <c r="B25" i="8" s="1"/>
</calcChain>
</file>

<file path=xl/sharedStrings.xml><?xml version="1.0" encoding="utf-8"?>
<sst xmlns="http://schemas.openxmlformats.org/spreadsheetml/2006/main" count="147" uniqueCount="111">
  <si>
    <t>Código</t>
  </si>
  <si>
    <t>Resumen</t>
  </si>
  <si>
    <t>Capítulo</t>
  </si>
  <si>
    <t>Nat</t>
  </si>
  <si>
    <t>IMPORTE OFERTA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</si>
  <si>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</si>
  <si>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Mano de obra</t>
  </si>
  <si>
    <t>Mano de obra trabajos descritos</t>
  </si>
  <si>
    <t>Materiales diversos</t>
  </si>
  <si>
    <t>gas refrigerante</t>
  </si>
  <si>
    <t>Material</t>
  </si>
  <si>
    <t>Visita de fugas</t>
  </si>
  <si>
    <t>Gas refrigerante</t>
  </si>
  <si>
    <t>Visita control de fugas</t>
  </si>
  <si>
    <t>Materiales</t>
  </si>
  <si>
    <t>Visita de control de fugas</t>
  </si>
  <si>
    <t>E01</t>
  </si>
  <si>
    <t>E02</t>
  </si>
  <si>
    <t>E03</t>
  </si>
  <si>
    <t>E04</t>
  </si>
  <si>
    <t>E05</t>
  </si>
  <si>
    <t>E06</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</si>
  <si>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</si>
  <si>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</si>
  <si>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</si>
  <si>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</si>
  <si>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</si>
  <si>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</si>
  <si>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</si>
  <si>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</si>
  <si>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</si>
  <si>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</si>
  <si>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</si>
  <si>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</si>
  <si>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</si>
  <si>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</si>
  <si>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</si>
  <si>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</si>
  <si>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</si>
  <si>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</si>
  <si>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Fdo.:</t>
  </si>
  <si>
    <t>NOTA IMPORTANTE: 
ESTE ANEXO I  SE PRESENTARA FIRMADO EN FORMATO PDF</t>
  </si>
  <si>
    <t>Fdo:</t>
  </si>
  <si>
    <t>TOTAL E01</t>
  </si>
  <si>
    <t>TOTAL E02</t>
  </si>
  <si>
    <t>TOTAL E03</t>
  </si>
  <si>
    <t>TOTAL E04</t>
  </si>
  <si>
    <t>TOTAL E05</t>
  </si>
  <si>
    <t>TOTAL E06</t>
  </si>
  <si>
    <t>Cantidad</t>
  </si>
  <si>
    <t>Precio</t>
  </si>
  <si>
    <t>SUBSANACIÓN DEFICIENCIAS ENFRIADORAS CRTVE</t>
  </si>
  <si>
    <t>Partida</t>
  </si>
  <si>
    <t>01_01</t>
  </si>
  <si>
    <t>- La visita de control de fugas se realizará en un plazo máximo de 1 mes después de haberse realizado la reparación de fugas.</t>
  </si>
  <si>
    <t>01_02</t>
  </si>
  <si>
    <t>01_03</t>
  </si>
  <si>
    <t>01_04</t>
  </si>
  <si>
    <t>02_01</t>
  </si>
  <si>
    <t>02_02</t>
  </si>
  <si>
    <t>Compresor scroll SH180 (1 ud)
Filtro deshidratador (1 ud)
Botella de recuperación (2 uds)
Nitrógeno (1 ud)
Material diverso (manometro, bridas, bisagra, etc)
Teflon ring (2 uds)
Neutralizador (1 ud)
Test de acidez (1 ud)).</t>
  </si>
  <si>
    <t>02_03</t>
  </si>
  <si>
    <t>03_01</t>
  </si>
  <si>
    <t>trabajos Sustitución de válvula de expansión</t>
  </si>
  <si>
    <t>materiales</t>
  </si>
  <si>
    <t>03_02</t>
  </si>
  <si>
    <t>03_03</t>
  </si>
  <si>
    <t>La visita de control de fugas se realizará 1 mes después de haberse realizado la actuación</t>
  </si>
  <si>
    <t>04_01</t>
  </si>
  <si>
    <t>04_02</t>
  </si>
  <si>
    <t>04_03</t>
  </si>
  <si>
    <t>05_01</t>
  </si>
  <si>
    <t>05_02</t>
  </si>
  <si>
    <t>06_01</t>
  </si>
  <si>
    <t>06_021</t>
  </si>
  <si>
    <t>06_03</t>
  </si>
  <si>
    <t>06_04</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</si>
  <si>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</si>
  <si>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Las proposiciones económicas incluirán un único precio para cada prestación, aplicable en cada uno de los años de ejecución del contrato, incluyendo los años de posibles prórrogas, en su caso.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</si>
  <si>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</si>
  <si>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</si>
  <si>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</si>
  <si>
    <t>Expediente n.º S/06257/2024</t>
  </si>
  <si>
    <t>“Mantenimiento correctivo de unidades enfriadoras en varias sedes de RTVE"</t>
  </si>
  <si>
    <t>S-06257-2024 - Mantenimiento correctivo de unidades enfriadoras en varias sedes de RTVE</t>
  </si>
  <si>
    <t xml:space="preserve">(*) Todas las partidas que componen esta oferta se presentarán valoradas. En caso de no indicarse importe en alguna/s de ellas, se considerarán ofertadas a coste cero para CRTVE.
</t>
  </si>
  <si>
    <t>Importe (*)</t>
  </si>
  <si>
    <t>ENFRIADORA AGUA-AGUA CASA DE LA RADIO   MCQUAY WHSESE329 STB01 Nº OV10-07014/10/1</t>
  </si>
  <si>
    <t>- Extracción de nitrógeno introducido en sistema.
- Prueba de estanqueidad con nitrógeno
- Deshidratado por vacío
- Sustitución kit de baterías driver de válvulas de expansión de los tres circuitos.
- Introducción de refrigerante nuevo *
- Comprobación funcionamiento.</t>
  </si>
  <si>
    <t>Botella recup gas (1 Ud)
Botella nitrogeno (1 Ud)
Filtros deshidratadores (4uds)
Batería driver (3uds)</t>
  </si>
  <si>
    <t>Gas refrigerante R134 A (52kg) (tasas incluidas)</t>
  </si>
  <si>
    <t>ENFRIADORA AGUA-AGUA CASA DE LA RADIO MCQUAY WHS361.3ST Nº 401109 .</t>
  </si>
  <si>
    <t>Valvula Exp EX8 (1ud)
Botella recup gas (2 Uds)
Botella nitrogeno (1 Ud)
Filtros de aceite (3uds)
Kit juntas aceite (3uds)
Kit baterias válvula de expansión (3uds)
Transductores baja presion (2uds)
Filtros deshidratadores (12 uds)
Aceite EMKARATE 68H (45litros)</t>
  </si>
  <si>
    <t>Gas refrigerante R134a (12 kg) (tasas incluidas)</t>
  </si>
  <si>
    <t>ENFRIADORA AGUA-AGUA CENTRIFUGA Daikin  WSC087M1007/OV11-08109/10/1  TORRRESPAÑA</t>
  </si>
  <si>
    <t>Extracción de carga de refrigerante.
Sustitución de 2 válvulas de expansión.
Prueba de estanqueidad con nitrógeno..
Deshidratado por vacio.
Comprobación correcto funcionamiento</t>
  </si>
  <si>
    <t>Válvulas de expansión (2 Ud.)
Botellas de nitrógeno (4 Ud.)
Botellas de recuperación (8 Uds.)</t>
  </si>
  <si>
    <t>gas refrigerante r134a</t>
  </si>
  <si>
    <t>gas refrigerante r134 A (tasas incluidas)</t>
  </si>
  <si>
    <t>03_04</t>
  </si>
  <si>
    <t>ENFRIADORA AGUA-AGUA PRADO COMEDORES Mcquay Eco Plus XE-ST 165.2</t>
  </si>
  <si>
    <t>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t>
  </si>
  <si>
    <t>Aceite (2 Uds)
Filtro de aceite (2 Uds)
Juntas Filtro Aceite (2 Uds)
Filtros deshidratadores (4 Uds)
Botella de Nitrogeno (1 Ud)</t>
  </si>
  <si>
    <t>ENFRIADORA-RECUPERADORA AGUA-AGUA EDIFICIO CENTRAL TERMICA  MCQUAY WHS 464.4 SE ST nº serie: 0V07-05221</t>
  </si>
  <si>
    <t>Reparación en circuito 2 de fuga en aspiración intercambiador tubular, sustituyendo junta y brida aspiración.
- Realizacion prueba de estanqueidad.
- Vacío, carga de gas y verificación de funcionamiento</t>
  </si>
  <si>
    <t>Nitrógeno (1 Ud)
Brida líquido (1 Ud)
Liquid bush (1 Ud)
Anillo (1 Ud)
Material de soldadura
Filtro deshidratador 48DN (2 Uds)
Tornilleria</t>
  </si>
  <si>
    <t>- Retrofit diver válvula de expansion, cableado y programación.
- Sustitucion placas control dañadas Carel PcoII por PcoV
- Actualización software, revisión y ajuste parámetros.
- Comprobación de funcionamiento
- Suministro e instalación placa modbus comunicación.</t>
  </si>
  <si>
    <t>Controlador PCO5 (4 uds)
Cable conexión (1 ud)
Kit driver 4C (1ud)
Placa comunicaciones modbus (1 ud).</t>
  </si>
  <si>
    <t>BOMBA DE CALOR AIRE-AGUA SEVILLA Daikin  HPI124.2.SE.ST S/N: OV11-06113/210/1</t>
  </si>
  <si>
    <t>Gas refrigerante R134A (8kg) (tasas incluidas)</t>
  </si>
  <si>
    <t>02_04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</si>
</sst>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b/>
      <sz val="8"/>
      <color rgb="FF000000"/>
      <name val="Calibri"/>
      <family val="2"/>
    </font>
  </fonts>
  <fills count="7">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
      <patternFill patternType="solid">
        <fgColor rgb="FFC2D5E7"/>
        <bgColor indexed="64"/>
      </patternFill>
    </fill>
    <fill>
      <patternFill patternType="solid">
        <fgColor rgb="FFC2D5E7"/>
        <bgColor rgb="FF00000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s>
  <cellStyleXfs count="1">
    <xf numFmtId="0" fontId="0" fillId="0" borderId="0"/>
  </cellStyleXfs>
  <cellXfs count="81">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49" fontId="5" fillId="4" borderId="4" xfId="0" applyNumberFormat="1" applyFont="1" applyFill="1" applyBorder="1" applyAlignment="1" applyProtection="1">
      <alignment vertical="top"/>
    </xf>
    <xf numFmtId="49" fontId="5" fillId="0" borderId="4" xfId="0" applyNumberFormat="1" applyFont="1" applyBorder="1" applyAlignment="1" applyProtection="1">
      <alignment vertical="top"/>
    </xf>
    <xf numFmtId="49" fontId="5" fillId="0" borderId="4" xfId="0" applyNumberFormat="1" applyFont="1" applyBorder="1" applyAlignment="1" applyProtection="1">
      <alignment vertical="top" wrapText="1"/>
    </xf>
    <xf numFmtId="4" fontId="9" fillId="0" borderId="4" xfId="0" applyNumberFormat="1" applyFont="1" applyBorder="1" applyAlignment="1" applyProtection="1">
      <alignment vertical="top"/>
    </xf>
    <xf numFmtId="4" fontId="9" fillId="2" borderId="4" xfId="0" applyNumberFormat="1" applyFont="1" applyFill="1" applyBorder="1" applyAlignment="1" applyProtection="1">
      <alignment vertical="top"/>
    </xf>
    <xf numFmtId="0" fontId="5" fillId="0" borderId="5" xfId="0" applyFont="1" applyBorder="1" applyAlignment="1" applyProtection="1">
      <alignment vertical="top"/>
    </xf>
    <xf numFmtId="49" fontId="5" fillId="0" borderId="5" xfId="0" applyNumberFormat="1" applyFont="1" applyBorder="1" applyAlignment="1" applyProtection="1">
      <alignment vertical="top" wrapText="1"/>
    </xf>
    <xf numFmtId="0" fontId="9" fillId="0" borderId="5" xfId="0"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 fontId="9" fillId="2" borderId="4" xfId="0" applyNumberFormat="1" applyFont="1" applyFill="1" applyBorder="1" applyAlignment="1" applyProtection="1">
      <alignment vertical="top"/>
      <protection locked="0"/>
    </xf>
    <xf numFmtId="0" fontId="5" fillId="0" borderId="5" xfId="0" applyFont="1" applyBorder="1" applyAlignment="1" applyProtection="1">
      <alignment vertical="top" wrapText="1"/>
    </xf>
    <xf numFmtId="4" fontId="9" fillId="0" borderId="5" xfId="0" applyNumberFormat="1" applyFont="1" applyBorder="1" applyAlignment="1" applyProtection="1">
      <alignment vertical="top"/>
    </xf>
    <xf numFmtId="4" fontId="9" fillId="2" borderId="5" xfId="0" applyNumberFormat="1" applyFont="1" applyFill="1" applyBorder="1" applyAlignment="1" applyProtection="1">
      <alignment vertical="top"/>
      <protection locked="0"/>
    </xf>
    <xf numFmtId="4" fontId="9" fillId="2" borderId="5"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horizontal="center" vertical="top" wrapText="1"/>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0" fontId="5" fillId="0" borderId="10" xfId="0" applyFont="1" applyBorder="1" applyAlignment="1" applyProtection="1">
      <alignment vertical="top"/>
    </xf>
    <xf numFmtId="0" fontId="9" fillId="0" borderId="10" xfId="0" applyFont="1" applyBorder="1" applyAlignment="1" applyProtection="1">
      <alignment vertical="top"/>
    </xf>
    <xf numFmtId="4" fontId="8" fillId="2" borderId="4"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49" fontId="5" fillId="4" borderId="5" xfId="0" applyNumberFormat="1" applyFont="1" applyFill="1" applyBorder="1" applyAlignment="1" applyProtection="1">
      <alignment vertical="top"/>
    </xf>
    <xf numFmtId="49" fontId="5" fillId="0" borderId="5" xfId="0" applyNumberFormat="1" applyFont="1" applyBorder="1" applyAlignment="1" applyProtection="1">
      <alignment vertical="top"/>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5" fillId="0" borderId="12" xfId="0" applyFont="1" applyBorder="1" applyAlignment="1" applyProtection="1">
      <alignment vertical="top"/>
    </xf>
    <xf numFmtId="0" fontId="5" fillId="0" borderId="13" xfId="0" applyFont="1" applyBorder="1" applyAlignment="1" applyProtection="1">
      <alignment vertical="top"/>
    </xf>
    <xf numFmtId="49" fontId="21" fillId="6" borderId="1" xfId="0" applyNumberFormat="1" applyFont="1" applyFill="1" applyBorder="1" applyAlignment="1" applyProtection="1">
      <alignment vertical="top" wrapText="1"/>
    </xf>
    <xf numFmtId="49" fontId="5" fillId="0" borderId="0" xfId="0" applyNumberFormat="1" applyFont="1" applyBorder="1" applyAlignment="1" applyProtection="1">
      <alignment vertical="top" wrapText="1"/>
    </xf>
    <xf numFmtId="49" fontId="4" fillId="5" borderId="1" xfId="0" applyNumberFormat="1" applyFont="1" applyFill="1" applyBorder="1" applyAlignment="1" applyProtection="1">
      <alignment vertical="top" wrapText="1"/>
    </xf>
    <xf numFmtId="49" fontId="5" fillId="0" borderId="10" xfId="0" applyNumberFormat="1" applyFont="1" applyBorder="1" applyAlignment="1" applyProtection="1">
      <alignment vertical="top" wrapText="1"/>
    </xf>
    <xf numFmtId="49" fontId="4" fillId="5" borderId="0" xfId="0" applyNumberFormat="1" applyFont="1" applyFill="1" applyBorder="1" applyAlignment="1" applyProtection="1">
      <alignment vertical="top" wrapText="1"/>
    </xf>
    <xf numFmtId="0" fontId="0" fillId="0" borderId="0" xfId="0" applyFill="1" applyBorder="1" applyAlignment="1" applyProtection="1">
      <alignment horizontal="center" vertical="top"/>
    </xf>
    <xf numFmtId="0" fontId="0" fillId="0" borderId="9"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7" xfId="0" applyBorder="1" applyAlignment="1" applyProtection="1">
      <alignment horizontal="left" vertical="top" wrapText="1"/>
    </xf>
    <xf numFmtId="0" fontId="0" fillId="0" borderId="8" xfId="0" applyBorder="1" applyAlignment="1" applyProtection="1">
      <alignment horizontal="left" vertical="top" wrapText="1"/>
    </xf>
    <xf numFmtId="0" fontId="0" fillId="0" borderId="6"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2" xfId="0" applyNumberFormat="1" applyFont="1" applyBorder="1" applyAlignment="1" applyProtection="1">
      <alignment horizontal="right" vertical="top" wrapText="1"/>
    </xf>
    <xf numFmtId="49" fontId="4" fillId="0" borderId="3" xfId="0" applyNumberFormat="1" applyFont="1" applyBorder="1" applyAlignment="1" applyProtection="1">
      <alignment horizontal="right" vertical="top" wrapText="1"/>
    </xf>
    <xf numFmtId="49" fontId="4" fillId="0" borderId="11" xfId="0" applyNumberFormat="1" applyFont="1" applyBorder="1" applyAlignment="1" applyProtection="1">
      <alignment horizontal="right" vertical="top" wrapText="1"/>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4" fillId="0" borderId="11" xfId="0" applyFont="1" applyBorder="1" applyAlignment="1" applyProtection="1">
      <alignment horizontal="right" vertical="top" wrapText="1"/>
    </xf>
    <xf numFmtId="0" fontId="0" fillId="0" borderId="9" xfId="0" applyFill="1" applyBorder="1" applyAlignment="1" applyProtection="1">
      <alignment horizontal="center"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7"/>
  <sheetViews>
    <sheetView showGridLines="0" tabSelected="1" zoomScaleNormal="100" workbookViewId="0">
      <selection activeCell="D17" sqref="D17:I17"/>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57" t="s">
        <v>41</v>
      </c>
      <c r="B1" s="57"/>
      <c r="C1" s="57"/>
      <c r="D1" s="57"/>
      <c r="E1" s="57"/>
      <c r="F1" s="57"/>
      <c r="G1" s="57"/>
      <c r="H1" s="57"/>
      <c r="I1" s="57"/>
    </row>
    <row r="4" spans="1:9" x14ac:dyDescent="0.25">
      <c r="D4" s="30"/>
      <c r="E4" s="30"/>
      <c r="F4" s="31"/>
      <c r="G4" s="31"/>
      <c r="H4" s="31"/>
      <c r="I4" s="35" t="s">
        <v>83</v>
      </c>
    </row>
    <row r="5" spans="1:9" x14ac:dyDescent="0.25">
      <c r="D5" s="30"/>
      <c r="E5" s="30"/>
      <c r="F5" s="31"/>
      <c r="G5" s="31"/>
      <c r="H5" s="31"/>
      <c r="I5" s="35" t="s">
        <v>82</v>
      </c>
    </row>
    <row r="6" spans="1:9" x14ac:dyDescent="0.25">
      <c r="D6" s="30"/>
      <c r="E6" s="30"/>
      <c r="F6" s="31"/>
      <c r="G6" s="31"/>
    </row>
    <row r="8" spans="1:9" ht="18.75" x14ac:dyDescent="0.3">
      <c r="A8" s="59" t="s">
        <v>23</v>
      </c>
      <c r="B8" s="59"/>
      <c r="C8" s="59"/>
      <c r="D8" s="59"/>
      <c r="E8" s="59"/>
      <c r="F8" s="59"/>
      <c r="G8" s="59"/>
      <c r="H8" s="59"/>
      <c r="I8" s="59"/>
    </row>
    <row r="11" spans="1:9" x14ac:dyDescent="0.25">
      <c r="A11" s="2" t="s">
        <v>24</v>
      </c>
      <c r="B11" s="60"/>
      <c r="C11" s="60"/>
      <c r="D11" s="60"/>
      <c r="E11" s="60"/>
      <c r="F11" s="2"/>
      <c r="G11" s="47" t="s">
        <v>25</v>
      </c>
      <c r="I11" s="45"/>
    </row>
    <row r="12" spans="1:9" x14ac:dyDescent="0.25">
      <c r="A12" s="61" t="s">
        <v>26</v>
      </c>
      <c r="B12" s="61"/>
      <c r="C12" s="61"/>
      <c r="D12" s="61"/>
      <c r="E12" s="61"/>
      <c r="F12" s="61"/>
      <c r="G12" s="61"/>
      <c r="H12" s="61"/>
      <c r="I12" s="32"/>
    </row>
    <row r="13" spans="1:9" x14ac:dyDescent="0.25">
      <c r="A13" s="46"/>
      <c r="B13" s="46"/>
      <c r="C13" s="46"/>
      <c r="D13" s="46"/>
      <c r="E13" s="46"/>
      <c r="F13" s="46"/>
      <c r="G13" s="46"/>
      <c r="H13" s="46"/>
      <c r="I13" s="32"/>
    </row>
    <row r="14" spans="1:9" x14ac:dyDescent="0.25">
      <c r="A14" s="2" t="s">
        <v>34</v>
      </c>
      <c r="B14" s="2"/>
      <c r="C14" s="36"/>
      <c r="D14" s="62" t="s">
        <v>35</v>
      </c>
      <c r="E14" s="62"/>
      <c r="F14" s="63"/>
      <c r="G14" s="63"/>
      <c r="H14" s="63"/>
      <c r="I14" s="63"/>
    </row>
    <row r="15" spans="1:9" x14ac:dyDescent="0.25">
      <c r="B15" s="37"/>
      <c r="C15" s="37" t="s">
        <v>36</v>
      </c>
      <c r="D15" s="37"/>
      <c r="E15" s="37"/>
      <c r="F15" s="37" t="s">
        <v>37</v>
      </c>
      <c r="G15" s="37"/>
      <c r="H15" s="37"/>
      <c r="I15" s="2"/>
    </row>
    <row r="16" spans="1:9" x14ac:dyDescent="0.25">
      <c r="B16" s="37"/>
      <c r="C16" s="37"/>
      <c r="D16" s="37"/>
      <c r="E16" s="37"/>
      <c r="F16" s="37"/>
      <c r="G16" s="37"/>
      <c r="H16" s="37"/>
      <c r="I16" s="2"/>
    </row>
    <row r="17" spans="1:10" x14ac:dyDescent="0.25">
      <c r="A17" s="2" t="s">
        <v>27</v>
      </c>
      <c r="B17" s="45"/>
      <c r="C17" s="2" t="s">
        <v>28</v>
      </c>
      <c r="D17" s="64"/>
      <c r="E17" s="64"/>
      <c r="F17" s="64"/>
      <c r="G17" s="64"/>
      <c r="H17" s="64"/>
      <c r="I17" s="64"/>
    </row>
    <row r="18" spans="1:10" x14ac:dyDescent="0.25">
      <c r="A18" s="38"/>
      <c r="B18" s="39"/>
      <c r="C18" s="40"/>
      <c r="D18" s="40"/>
      <c r="E18" s="41"/>
      <c r="F18" s="41"/>
      <c r="G18" s="41"/>
      <c r="H18" s="41"/>
      <c r="I18" s="41"/>
      <c r="J18" s="38"/>
    </row>
    <row r="19" spans="1:10" x14ac:dyDescent="0.25">
      <c r="A19" s="2" t="s">
        <v>29</v>
      </c>
      <c r="B19" s="2"/>
      <c r="C19" s="2"/>
      <c r="D19" s="2"/>
      <c r="E19" s="2"/>
      <c r="F19" s="2"/>
      <c r="G19" s="2"/>
      <c r="H19" s="2"/>
      <c r="I19" s="2"/>
    </row>
    <row r="20" spans="1:10" x14ac:dyDescent="0.25">
      <c r="A20" s="2"/>
      <c r="B20" s="2"/>
      <c r="C20" s="2"/>
      <c r="D20" s="2"/>
      <c r="E20" s="2"/>
      <c r="F20" s="2"/>
      <c r="G20" s="2"/>
      <c r="H20" s="2"/>
      <c r="I20" s="2"/>
    </row>
    <row r="21" spans="1:10" ht="54" customHeight="1" x14ac:dyDescent="0.25">
      <c r="A21" s="58" t="s">
        <v>38</v>
      </c>
      <c r="B21" s="58"/>
      <c r="C21" s="58"/>
      <c r="D21" s="58"/>
      <c r="E21" s="58"/>
      <c r="F21" s="58"/>
      <c r="G21" s="58"/>
      <c r="H21" s="58"/>
      <c r="I21" s="2"/>
    </row>
    <row r="22" spans="1:10" x14ac:dyDescent="0.25">
      <c r="A22" s="2"/>
      <c r="B22" s="2"/>
      <c r="C22" s="2"/>
      <c r="D22" s="2"/>
      <c r="E22" s="2"/>
      <c r="F22" s="2"/>
      <c r="G22" s="2"/>
      <c r="H22" s="2"/>
      <c r="I22" s="2"/>
    </row>
    <row r="23" spans="1:10" x14ac:dyDescent="0.25">
      <c r="A23" s="2" t="s">
        <v>30</v>
      </c>
      <c r="B23" s="2"/>
      <c r="C23" s="2"/>
      <c r="D23" s="2"/>
      <c r="E23" s="2"/>
      <c r="F23" s="2"/>
      <c r="G23" s="2"/>
      <c r="H23" s="2"/>
    </row>
    <row r="24" spans="1:10" x14ac:dyDescent="0.25">
      <c r="A24" s="2"/>
      <c r="B24" s="2"/>
      <c r="C24" s="2"/>
      <c r="D24" s="2"/>
      <c r="E24" s="2"/>
      <c r="F24" s="2"/>
      <c r="G24" s="2"/>
      <c r="H24" s="2"/>
    </row>
    <row r="25" spans="1:10" x14ac:dyDescent="0.25">
      <c r="A25" s="2" t="s">
        <v>31</v>
      </c>
      <c r="B25" s="65">
        <f>IF('Anexo I Tabla Desglose Precio'!F62&gt;83000,"Error: oferta supera 83.000,00",'Anexo I Tabla Desglose Precio'!F62)</f>
        <v>0</v>
      </c>
      <c r="C25" s="66"/>
      <c r="D25" s="2" t="s">
        <v>39</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58" t="s">
        <v>78</v>
      </c>
      <c r="B28" s="58"/>
      <c r="C28" s="58"/>
      <c r="D28" s="58"/>
      <c r="E28" s="58"/>
      <c r="F28" s="58"/>
      <c r="G28" s="58"/>
      <c r="H28" s="58"/>
      <c r="I28" s="2"/>
    </row>
    <row r="29" spans="1:10" x14ac:dyDescent="0.25">
      <c r="A29" s="2"/>
      <c r="B29" s="2"/>
      <c r="C29" s="2"/>
      <c r="D29" s="2"/>
      <c r="E29" s="2"/>
      <c r="F29" s="2"/>
      <c r="G29" s="2"/>
      <c r="H29" s="2"/>
      <c r="I29" s="2"/>
    </row>
    <row r="30" spans="1:10" x14ac:dyDescent="0.25">
      <c r="A30" s="58" t="s">
        <v>79</v>
      </c>
      <c r="B30" s="58"/>
      <c r="C30" s="58"/>
      <c r="D30" s="58"/>
      <c r="E30" s="58"/>
      <c r="F30" s="58"/>
      <c r="G30" s="58"/>
      <c r="H30" s="58"/>
      <c r="I30" s="2"/>
    </row>
    <row r="31" spans="1:10" x14ac:dyDescent="0.25">
      <c r="A31" s="2"/>
      <c r="B31" s="2"/>
      <c r="C31" s="2"/>
      <c r="D31" s="2"/>
      <c r="E31" s="2"/>
      <c r="F31" s="2"/>
      <c r="G31" s="2"/>
      <c r="H31" s="2"/>
      <c r="I31" s="2"/>
    </row>
    <row r="32" spans="1:10" x14ac:dyDescent="0.25">
      <c r="A32" s="58" t="s">
        <v>80</v>
      </c>
      <c r="B32" s="58"/>
      <c r="C32" s="58"/>
      <c r="D32" s="58"/>
      <c r="E32" s="58"/>
      <c r="F32" s="58"/>
      <c r="G32" s="58"/>
      <c r="H32" s="58"/>
      <c r="I32" s="2"/>
    </row>
    <row r="33" spans="1:9" x14ac:dyDescent="0.25">
      <c r="A33" s="2"/>
      <c r="B33" s="2"/>
      <c r="C33" s="2"/>
      <c r="D33" s="2"/>
      <c r="E33" s="2"/>
      <c r="F33" s="2"/>
      <c r="G33" s="2"/>
      <c r="H33" s="2"/>
      <c r="I33" s="2"/>
    </row>
    <row r="34" spans="1:9" ht="43.5" customHeight="1" x14ac:dyDescent="0.25">
      <c r="A34" s="58" t="s">
        <v>81</v>
      </c>
      <c r="B34" s="58"/>
      <c r="C34" s="58"/>
      <c r="D34" s="58"/>
      <c r="E34" s="58"/>
      <c r="F34" s="58"/>
      <c r="G34" s="58"/>
      <c r="H34" s="58"/>
      <c r="I34" s="2"/>
    </row>
    <row r="35" spans="1:9" x14ac:dyDescent="0.25">
      <c r="A35" s="2"/>
      <c r="B35" s="2"/>
      <c r="C35" s="2"/>
      <c r="D35" s="2"/>
      <c r="E35" s="2"/>
      <c r="F35" s="2"/>
      <c r="G35" s="2"/>
      <c r="H35" s="2"/>
      <c r="I35" s="2"/>
    </row>
    <row r="36" spans="1:9" x14ac:dyDescent="0.25">
      <c r="A36" s="33" t="s">
        <v>32</v>
      </c>
      <c r="B36" s="2"/>
      <c r="C36" s="2"/>
      <c r="D36" s="2"/>
      <c r="E36" s="2"/>
      <c r="F36" s="2"/>
      <c r="G36" s="2"/>
      <c r="H36" s="2"/>
      <c r="I36" s="2"/>
    </row>
    <row r="37" spans="1:9" x14ac:dyDescent="0.25">
      <c r="A37" s="2"/>
      <c r="B37" s="2"/>
      <c r="C37" s="2"/>
      <c r="D37" s="2"/>
      <c r="E37" s="2"/>
      <c r="F37" s="2"/>
      <c r="G37" s="2"/>
      <c r="H37" s="2"/>
      <c r="I37" s="2"/>
    </row>
    <row r="41" spans="1:9" x14ac:dyDescent="0.25">
      <c r="B41" s="42" t="s">
        <v>33</v>
      </c>
    </row>
    <row r="47" spans="1:9" x14ac:dyDescent="0.25">
      <c r="B47" s="34" t="s">
        <v>40</v>
      </c>
      <c r="C47" s="56"/>
      <c r="D47" s="56"/>
      <c r="E47" s="56"/>
      <c r="F47" s="56"/>
    </row>
  </sheetData>
  <sheetProtection algorithmName="SHA-512" hashValue="IrFWoLni9kG/X+TDgMsBPXAgjpXuEG42hbwIGL3XQYK45C7QcivpOS4QgP2nNNKC3ibOrtzj9xELuFAX7YpnWQ==" saltValue="iyH6WnfoSytAFOhms41lHQ==" spinCount="100000" sheet="1" objects="1" scenarios="1" selectLockedCells="1"/>
  <mergeCells count="14">
    <mergeCell ref="C47:F47"/>
    <mergeCell ref="A1:I1"/>
    <mergeCell ref="A28:H28"/>
    <mergeCell ref="A8:I8"/>
    <mergeCell ref="B11:E11"/>
    <mergeCell ref="A12:H12"/>
    <mergeCell ref="D14:E14"/>
    <mergeCell ref="F14:I14"/>
    <mergeCell ref="D17:I17"/>
    <mergeCell ref="A21:H21"/>
    <mergeCell ref="B25:C25"/>
    <mergeCell ref="A30:H30"/>
    <mergeCell ref="A32:H32"/>
    <mergeCell ref="A34:H34"/>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71"/>
  <sheetViews>
    <sheetView showGridLines="0" zoomScaleNormal="100" workbookViewId="0">
      <pane xSplit="3" ySplit="7" topLeftCell="D15" activePane="bottomRight" state="frozen"/>
      <selection pane="topRight" activeCell="D1" sqref="D1"/>
      <selection pane="bottomLeft" activeCell="A8" sqref="A8"/>
      <selection pane="bottomRight" activeCell="E11" sqref="E11"/>
    </sheetView>
  </sheetViews>
  <sheetFormatPr baseColWidth="10" defaultRowHeight="15" x14ac:dyDescent="0.25"/>
  <cols>
    <col min="1" max="1" width="6.7109375" style="1" bestFit="1" customWidth="1"/>
    <col min="2" max="2" width="15.5703125" style="1" customWidth="1"/>
    <col min="3" max="3" width="78.28515625" style="1" customWidth="1"/>
    <col min="4" max="4" width="7.5703125" style="16" bestFit="1" customWidth="1"/>
    <col min="5" max="5" width="9.140625" style="16" customWidth="1"/>
    <col min="6" max="6" width="9" style="16" bestFit="1" customWidth="1"/>
    <col min="7" max="16384" width="11.42578125" style="1"/>
  </cols>
  <sheetData>
    <row r="1" spans="1:6" ht="78.75" customHeight="1" thickBot="1" x14ac:dyDescent="0.3">
      <c r="A1" s="69" t="s">
        <v>5</v>
      </c>
      <c r="B1" s="70"/>
      <c r="C1" s="70"/>
      <c r="D1" s="70"/>
      <c r="E1" s="70"/>
      <c r="F1" s="71"/>
    </row>
    <row r="2" spans="1:6" ht="39.950000000000003" customHeight="1" x14ac:dyDescent="0.25">
      <c r="A2" s="72" t="s">
        <v>22</v>
      </c>
      <c r="B2" s="72"/>
      <c r="C2" s="72"/>
      <c r="D2" s="72"/>
      <c r="E2" s="72"/>
      <c r="F2" s="72"/>
    </row>
    <row r="4" spans="1:6" x14ac:dyDescent="0.25">
      <c r="A4" s="73" t="s">
        <v>84</v>
      </c>
      <c r="B4" s="73"/>
      <c r="C4" s="73"/>
      <c r="D4" s="73"/>
      <c r="E4" s="73"/>
      <c r="F4" s="73"/>
    </row>
    <row r="5" spans="1:6" x14ac:dyDescent="0.25">
      <c r="A5" s="2"/>
      <c r="B5" s="2"/>
      <c r="C5" s="2"/>
      <c r="D5" s="3"/>
      <c r="E5" s="3"/>
      <c r="F5" s="3"/>
    </row>
    <row r="6" spans="1:6" x14ac:dyDescent="0.25">
      <c r="A6" s="4" t="s">
        <v>0</v>
      </c>
      <c r="B6" s="4" t="s">
        <v>3</v>
      </c>
      <c r="C6" s="5" t="s">
        <v>1</v>
      </c>
      <c r="D6" s="6" t="s">
        <v>49</v>
      </c>
      <c r="E6" s="6" t="s">
        <v>50</v>
      </c>
      <c r="F6" s="6" t="s">
        <v>86</v>
      </c>
    </row>
    <row r="7" spans="1:6" x14ac:dyDescent="0.25">
      <c r="A7" s="22"/>
      <c r="B7" s="23"/>
      <c r="C7" s="24" t="s">
        <v>51</v>
      </c>
      <c r="D7" s="25"/>
      <c r="E7" s="26"/>
      <c r="F7" s="26"/>
    </row>
    <row r="8" spans="1:6" x14ac:dyDescent="0.25">
      <c r="A8" s="22" t="s">
        <v>16</v>
      </c>
      <c r="B8" s="23" t="s">
        <v>2</v>
      </c>
      <c r="C8" s="50" t="s">
        <v>87</v>
      </c>
      <c r="D8" s="25"/>
      <c r="E8" s="26"/>
      <c r="F8" s="26"/>
    </row>
    <row r="9" spans="1:6" x14ac:dyDescent="0.25">
      <c r="A9" s="7" t="s">
        <v>53</v>
      </c>
      <c r="B9" s="8" t="s">
        <v>52</v>
      </c>
      <c r="C9" s="13" t="s">
        <v>7</v>
      </c>
      <c r="D9" s="19">
        <v>1</v>
      </c>
      <c r="E9" s="20"/>
      <c r="F9" s="21">
        <f>ROUND(D9*E9,2)</f>
        <v>0</v>
      </c>
    </row>
    <row r="10" spans="1:6" ht="102.75" customHeight="1" x14ac:dyDescent="0.25">
      <c r="A10" s="12"/>
      <c r="B10" s="18"/>
      <c r="C10" s="51" t="s">
        <v>88</v>
      </c>
      <c r="D10" s="14"/>
      <c r="E10" s="14"/>
      <c r="F10" s="14"/>
    </row>
    <row r="11" spans="1:6" x14ac:dyDescent="0.25">
      <c r="A11" s="7" t="s">
        <v>55</v>
      </c>
      <c r="B11" s="8" t="s">
        <v>10</v>
      </c>
      <c r="C11" s="9" t="s">
        <v>8</v>
      </c>
      <c r="D11" s="10">
        <v>1</v>
      </c>
      <c r="E11" s="17"/>
      <c r="F11" s="11">
        <f>ROUND(D11*E11,2)</f>
        <v>0</v>
      </c>
    </row>
    <row r="12" spans="1:6" ht="45" x14ac:dyDescent="0.25">
      <c r="A12" s="12"/>
      <c r="B12" s="12"/>
      <c r="C12" s="51" t="s">
        <v>89</v>
      </c>
      <c r="D12" s="14"/>
      <c r="E12" s="14"/>
      <c r="F12" s="14"/>
    </row>
    <row r="13" spans="1:6" x14ac:dyDescent="0.25">
      <c r="A13" s="7" t="s">
        <v>56</v>
      </c>
      <c r="B13" s="8" t="s">
        <v>10</v>
      </c>
      <c r="C13" s="9" t="s">
        <v>9</v>
      </c>
      <c r="D13" s="10">
        <v>1</v>
      </c>
      <c r="E13" s="17"/>
      <c r="F13" s="11">
        <f>ROUND(D13*E13,2)</f>
        <v>0</v>
      </c>
    </row>
    <row r="14" spans="1:6" x14ac:dyDescent="0.25">
      <c r="A14" s="48"/>
      <c r="B14" s="27"/>
      <c r="C14" s="51" t="s">
        <v>90</v>
      </c>
      <c r="D14" s="28"/>
      <c r="E14" s="28"/>
      <c r="F14" s="28"/>
    </row>
    <row r="15" spans="1:6" x14ac:dyDescent="0.25">
      <c r="A15" s="7" t="s">
        <v>57</v>
      </c>
      <c r="B15" s="8" t="s">
        <v>10</v>
      </c>
      <c r="C15" s="9" t="s">
        <v>11</v>
      </c>
      <c r="D15" s="10">
        <v>1</v>
      </c>
      <c r="E15" s="20"/>
      <c r="F15" s="11">
        <f>ROUND(D15*E15,2)</f>
        <v>0</v>
      </c>
    </row>
    <row r="16" spans="1:6" ht="22.5" x14ac:dyDescent="0.25">
      <c r="A16" s="48"/>
      <c r="B16" s="27"/>
      <c r="C16" s="51" t="s">
        <v>54</v>
      </c>
      <c r="D16" s="28"/>
      <c r="E16" s="28"/>
      <c r="F16" s="28"/>
    </row>
    <row r="17" spans="1:6" x14ac:dyDescent="0.25">
      <c r="A17" s="74" t="s">
        <v>43</v>
      </c>
      <c r="B17" s="75"/>
      <c r="C17" s="75"/>
      <c r="D17" s="75"/>
      <c r="E17" s="76"/>
      <c r="F17" s="29">
        <f>SUM(F9+F11+F13+F15)</f>
        <v>0</v>
      </c>
    </row>
    <row r="18" spans="1:6" x14ac:dyDescent="0.25">
      <c r="A18" s="22" t="s">
        <v>17</v>
      </c>
      <c r="B18" s="23" t="s">
        <v>2</v>
      </c>
      <c r="C18" s="52" t="s">
        <v>91</v>
      </c>
      <c r="D18" s="25"/>
      <c r="E18" s="26"/>
      <c r="F18" s="26"/>
    </row>
    <row r="19" spans="1:6" x14ac:dyDescent="0.25">
      <c r="A19" s="7" t="s">
        <v>58</v>
      </c>
      <c r="B19" s="8" t="s">
        <v>6</v>
      </c>
      <c r="C19" s="51" t="s">
        <v>7</v>
      </c>
      <c r="D19" s="19">
        <v>1</v>
      </c>
      <c r="E19" s="20"/>
      <c r="F19" s="21">
        <f>ROUND(D19*E19,2)</f>
        <v>0</v>
      </c>
    </row>
    <row r="20" spans="1:6" ht="108.75" customHeight="1" x14ac:dyDescent="0.25">
      <c r="A20" s="49"/>
      <c r="B20" s="12"/>
      <c r="C20" s="51" t="s">
        <v>92</v>
      </c>
      <c r="D20" s="14"/>
      <c r="E20" s="14"/>
      <c r="F20" s="14"/>
    </row>
    <row r="21" spans="1:6" x14ac:dyDescent="0.25">
      <c r="A21" s="7" t="s">
        <v>59</v>
      </c>
      <c r="B21" s="8" t="s">
        <v>10</v>
      </c>
      <c r="C21" s="9" t="s">
        <v>14</v>
      </c>
      <c r="D21" s="10">
        <v>1</v>
      </c>
      <c r="E21" s="17"/>
      <c r="F21" s="11">
        <f>ROUND(D21*E21,2)</f>
        <v>0</v>
      </c>
    </row>
    <row r="22" spans="1:6" ht="104.25" customHeight="1" x14ac:dyDescent="0.25">
      <c r="A22" s="49"/>
      <c r="B22" s="12"/>
      <c r="C22" s="51" t="s">
        <v>60</v>
      </c>
      <c r="D22" s="14"/>
      <c r="E22" s="14"/>
      <c r="F22" s="14"/>
    </row>
    <row r="23" spans="1:6" x14ac:dyDescent="0.25">
      <c r="A23" s="7" t="s">
        <v>61</v>
      </c>
      <c r="B23" s="8" t="s">
        <v>10</v>
      </c>
      <c r="C23" s="9" t="s">
        <v>12</v>
      </c>
      <c r="D23" s="10">
        <v>1</v>
      </c>
      <c r="E23" s="17"/>
      <c r="F23" s="11">
        <f>ROUND(D23*E23,2)</f>
        <v>0</v>
      </c>
    </row>
    <row r="24" spans="1:6" x14ac:dyDescent="0.25">
      <c r="A24" s="49"/>
      <c r="B24" s="12"/>
      <c r="C24" s="53" t="s">
        <v>93</v>
      </c>
      <c r="D24" s="14"/>
      <c r="E24" s="14"/>
      <c r="F24" s="14"/>
    </row>
    <row r="25" spans="1:6" x14ac:dyDescent="0.25">
      <c r="A25" s="7" t="s">
        <v>110</v>
      </c>
      <c r="B25" s="8" t="s">
        <v>10</v>
      </c>
      <c r="C25" s="51" t="s">
        <v>13</v>
      </c>
      <c r="D25" s="10">
        <v>1</v>
      </c>
      <c r="E25" s="17"/>
      <c r="F25" s="11">
        <f>ROUND(D25*E25,2)</f>
        <v>0</v>
      </c>
    </row>
    <row r="26" spans="1:6" ht="22.5" x14ac:dyDescent="0.25">
      <c r="A26" s="49"/>
      <c r="B26" s="12"/>
      <c r="C26" s="51" t="s">
        <v>54</v>
      </c>
      <c r="D26" s="14"/>
      <c r="E26" s="14"/>
      <c r="F26" s="14"/>
    </row>
    <row r="27" spans="1:6" x14ac:dyDescent="0.25">
      <c r="A27" s="74" t="s">
        <v>44</v>
      </c>
      <c r="B27" s="75"/>
      <c r="C27" s="75"/>
      <c r="D27" s="75"/>
      <c r="E27" s="76"/>
      <c r="F27" s="29">
        <f>SUM(F19+F21+F23+F25)</f>
        <v>0</v>
      </c>
    </row>
    <row r="28" spans="1:6" x14ac:dyDescent="0.25">
      <c r="A28" s="22" t="s">
        <v>18</v>
      </c>
      <c r="B28" s="23" t="s">
        <v>2</v>
      </c>
      <c r="C28" s="52" t="s">
        <v>94</v>
      </c>
      <c r="D28" s="25"/>
      <c r="E28" s="26"/>
      <c r="F28" s="26"/>
    </row>
    <row r="29" spans="1:6" x14ac:dyDescent="0.25">
      <c r="A29" s="7" t="s">
        <v>62</v>
      </c>
      <c r="B29" s="8" t="s">
        <v>52</v>
      </c>
      <c r="C29" s="51" t="s">
        <v>63</v>
      </c>
      <c r="D29" s="10">
        <v>1</v>
      </c>
      <c r="E29" s="17"/>
      <c r="F29" s="11">
        <f>ROUND(D29*E29,2)</f>
        <v>0</v>
      </c>
    </row>
    <row r="30" spans="1:6" ht="56.25" x14ac:dyDescent="0.25">
      <c r="A30" s="12"/>
      <c r="B30" s="12"/>
      <c r="C30" s="51" t="s">
        <v>95</v>
      </c>
      <c r="D30" s="14"/>
      <c r="E30" s="14"/>
      <c r="F30" s="14"/>
    </row>
    <row r="31" spans="1:6" x14ac:dyDescent="0.25">
      <c r="A31" s="7" t="s">
        <v>65</v>
      </c>
      <c r="B31" s="8" t="s">
        <v>10</v>
      </c>
      <c r="C31" s="9" t="s">
        <v>64</v>
      </c>
      <c r="D31" s="10">
        <v>1</v>
      </c>
      <c r="E31" s="17"/>
      <c r="F31" s="11">
        <f>ROUND(D31*E31,2)</f>
        <v>0</v>
      </c>
    </row>
    <row r="32" spans="1:6" ht="33.75" x14ac:dyDescent="0.25">
      <c r="A32" s="12"/>
      <c r="B32" s="12"/>
      <c r="C32" s="51" t="s">
        <v>96</v>
      </c>
      <c r="D32" s="14"/>
      <c r="E32" s="14"/>
      <c r="F32" s="14"/>
    </row>
    <row r="33" spans="1:6" x14ac:dyDescent="0.25">
      <c r="A33" s="7" t="s">
        <v>66</v>
      </c>
      <c r="B33" s="8" t="s">
        <v>10</v>
      </c>
      <c r="C33" s="9" t="s">
        <v>97</v>
      </c>
      <c r="D33" s="10">
        <v>180</v>
      </c>
      <c r="E33" s="17"/>
      <c r="F33" s="11">
        <f>ROUND(D33*E33,2)</f>
        <v>0</v>
      </c>
    </row>
    <row r="34" spans="1:6" ht="25.5" customHeight="1" x14ac:dyDescent="0.25">
      <c r="A34" s="27"/>
      <c r="B34" s="27"/>
      <c r="C34" s="51" t="s">
        <v>98</v>
      </c>
      <c r="D34" s="28"/>
      <c r="E34" s="28"/>
      <c r="F34" s="14"/>
    </row>
    <row r="35" spans="1:6" x14ac:dyDescent="0.25">
      <c r="A35" s="7" t="s">
        <v>99</v>
      </c>
      <c r="B35" s="8" t="s">
        <v>10</v>
      </c>
      <c r="C35" s="9" t="s">
        <v>13</v>
      </c>
      <c r="D35" s="10">
        <v>1</v>
      </c>
      <c r="E35" s="17"/>
      <c r="F35" s="11">
        <f>ROUND(D35*E35,2)</f>
        <v>0</v>
      </c>
    </row>
    <row r="36" spans="1:6" x14ac:dyDescent="0.25">
      <c r="A36" s="27"/>
      <c r="B36" s="27"/>
      <c r="C36" s="51" t="s">
        <v>67</v>
      </c>
      <c r="D36" s="28"/>
      <c r="E36" s="28"/>
      <c r="F36" s="14"/>
    </row>
    <row r="37" spans="1:6" x14ac:dyDescent="0.25">
      <c r="A37" s="74" t="s">
        <v>45</v>
      </c>
      <c r="B37" s="75"/>
      <c r="C37" s="75"/>
      <c r="D37" s="75"/>
      <c r="E37" s="76"/>
      <c r="F37" s="29">
        <f>SUM(F29+F31+F33+F35)</f>
        <v>0</v>
      </c>
    </row>
    <row r="38" spans="1:6" x14ac:dyDescent="0.25">
      <c r="A38" s="22" t="s">
        <v>19</v>
      </c>
      <c r="B38" s="23" t="s">
        <v>2</v>
      </c>
      <c r="C38" s="54" t="s">
        <v>100</v>
      </c>
      <c r="D38" s="25"/>
      <c r="E38" s="26"/>
      <c r="F38" s="26"/>
    </row>
    <row r="39" spans="1:6" ht="25.5" customHeight="1" x14ac:dyDescent="0.25">
      <c r="A39" s="7" t="s">
        <v>68</v>
      </c>
      <c r="B39" s="8" t="s">
        <v>6</v>
      </c>
      <c r="C39" s="9" t="s">
        <v>6</v>
      </c>
      <c r="D39" s="10">
        <v>1</v>
      </c>
      <c r="E39" s="17"/>
      <c r="F39" s="11">
        <f>ROUND(D39*E39,2)</f>
        <v>0</v>
      </c>
    </row>
    <row r="40" spans="1:6" ht="54" customHeight="1" x14ac:dyDescent="0.25">
      <c r="A40" s="27"/>
      <c r="B40" s="27"/>
      <c r="C40" s="53" t="s">
        <v>101</v>
      </c>
      <c r="D40" s="28"/>
      <c r="E40" s="28"/>
      <c r="F40" s="28"/>
    </row>
    <row r="41" spans="1:6" x14ac:dyDescent="0.25">
      <c r="A41" s="43" t="s">
        <v>69</v>
      </c>
      <c r="B41" s="44" t="s">
        <v>14</v>
      </c>
      <c r="C41" s="13" t="s">
        <v>14</v>
      </c>
      <c r="D41" s="19">
        <v>1</v>
      </c>
      <c r="E41" s="20"/>
      <c r="F41" s="21">
        <f>ROUND(D41*E41,2)</f>
        <v>0</v>
      </c>
    </row>
    <row r="42" spans="1:6" ht="70.5" customHeight="1" x14ac:dyDescent="0.25">
      <c r="A42" s="27"/>
      <c r="B42" s="27"/>
      <c r="C42" s="51" t="s">
        <v>102</v>
      </c>
      <c r="D42" s="28"/>
      <c r="E42" s="28"/>
      <c r="F42" s="14"/>
    </row>
    <row r="43" spans="1:6" x14ac:dyDescent="0.25">
      <c r="A43" s="7" t="s">
        <v>70</v>
      </c>
      <c r="B43" s="8" t="s">
        <v>10</v>
      </c>
      <c r="C43" s="9" t="s">
        <v>15</v>
      </c>
      <c r="D43" s="10">
        <v>1</v>
      </c>
      <c r="E43" s="17"/>
      <c r="F43" s="11">
        <f>ROUND(D43*E43,2)</f>
        <v>0</v>
      </c>
    </row>
    <row r="44" spans="1:6" x14ac:dyDescent="0.25">
      <c r="A44" s="27"/>
      <c r="B44" s="27"/>
      <c r="C44" s="51" t="s">
        <v>67</v>
      </c>
      <c r="D44" s="28"/>
      <c r="E44" s="28"/>
      <c r="F44" s="28"/>
    </row>
    <row r="45" spans="1:6" x14ac:dyDescent="0.25">
      <c r="A45" s="74" t="s">
        <v>46</v>
      </c>
      <c r="B45" s="75"/>
      <c r="C45" s="75"/>
      <c r="D45" s="75"/>
      <c r="E45" s="76"/>
      <c r="F45" s="29">
        <f>SUM(F39+F41+F43)</f>
        <v>0</v>
      </c>
    </row>
    <row r="46" spans="1:6" ht="22.5" x14ac:dyDescent="0.25">
      <c r="A46" s="22" t="s">
        <v>20</v>
      </c>
      <c r="B46" s="23" t="s">
        <v>2</v>
      </c>
      <c r="C46" s="54" t="s">
        <v>103</v>
      </c>
      <c r="D46" s="25"/>
      <c r="E46" s="26"/>
      <c r="F46" s="26"/>
    </row>
    <row r="47" spans="1:6" x14ac:dyDescent="0.25">
      <c r="A47" s="7" t="s">
        <v>71</v>
      </c>
      <c r="B47" s="8" t="s">
        <v>6</v>
      </c>
      <c r="C47" s="9" t="s">
        <v>6</v>
      </c>
      <c r="D47" s="10">
        <v>1</v>
      </c>
      <c r="E47" s="17"/>
      <c r="F47" s="11">
        <f>ROUND(D47*E47,2)</f>
        <v>0</v>
      </c>
    </row>
    <row r="48" spans="1:6" ht="74.25" customHeight="1" x14ac:dyDescent="0.25">
      <c r="A48" s="27"/>
      <c r="B48" s="27"/>
      <c r="C48" s="53" t="s">
        <v>106</v>
      </c>
      <c r="D48" s="28"/>
      <c r="E48" s="28"/>
      <c r="F48" s="28"/>
    </row>
    <row r="49" spans="1:6" x14ac:dyDescent="0.25">
      <c r="A49" s="7" t="s">
        <v>72</v>
      </c>
      <c r="B49" s="8" t="s">
        <v>10</v>
      </c>
      <c r="C49" s="13" t="s">
        <v>14</v>
      </c>
      <c r="D49" s="10">
        <v>1</v>
      </c>
      <c r="E49" s="17"/>
      <c r="F49" s="11">
        <f>ROUND(D49*E49,2)</f>
        <v>0</v>
      </c>
    </row>
    <row r="50" spans="1:6" ht="59.25" customHeight="1" x14ac:dyDescent="0.25">
      <c r="A50" s="27"/>
      <c r="B50" s="27"/>
      <c r="C50" s="51" t="s">
        <v>107</v>
      </c>
      <c r="D50" s="28"/>
      <c r="E50" s="28"/>
      <c r="F50" s="28"/>
    </row>
    <row r="51" spans="1:6" x14ac:dyDescent="0.25">
      <c r="A51" s="74" t="s">
        <v>47</v>
      </c>
      <c r="B51" s="75"/>
      <c r="C51" s="75"/>
      <c r="D51" s="75"/>
      <c r="E51" s="76"/>
      <c r="F51" s="29">
        <f>SUM(F47+F49)</f>
        <v>0</v>
      </c>
    </row>
    <row r="52" spans="1:6" x14ac:dyDescent="0.25">
      <c r="A52" s="22" t="s">
        <v>21</v>
      </c>
      <c r="B52" s="23" t="s">
        <v>2</v>
      </c>
      <c r="C52" s="54" t="s">
        <v>108</v>
      </c>
      <c r="D52" s="25"/>
      <c r="E52" s="26"/>
      <c r="F52" s="26"/>
    </row>
    <row r="53" spans="1:6" x14ac:dyDescent="0.25">
      <c r="A53" s="7" t="s">
        <v>73</v>
      </c>
      <c r="B53" s="8" t="s">
        <v>10</v>
      </c>
      <c r="C53" s="9" t="s">
        <v>6</v>
      </c>
      <c r="D53" s="10">
        <v>1</v>
      </c>
      <c r="E53" s="17"/>
      <c r="F53" s="11">
        <f>ROUND(D53*E53,2)</f>
        <v>0</v>
      </c>
    </row>
    <row r="54" spans="1:6" ht="33.75" x14ac:dyDescent="0.25">
      <c r="A54" s="27"/>
      <c r="B54" s="27"/>
      <c r="C54" s="51" t="s">
        <v>104</v>
      </c>
      <c r="D54" s="28"/>
      <c r="E54" s="28"/>
      <c r="F54" s="28"/>
    </row>
    <row r="55" spans="1:6" x14ac:dyDescent="0.25">
      <c r="A55" s="7" t="s">
        <v>74</v>
      </c>
      <c r="B55" s="8" t="s">
        <v>14</v>
      </c>
      <c r="C55" s="9" t="s">
        <v>14</v>
      </c>
      <c r="D55" s="10">
        <v>1</v>
      </c>
      <c r="E55" s="17"/>
      <c r="F55" s="11">
        <f>ROUND(D55*E55,2)</f>
        <v>0</v>
      </c>
    </row>
    <row r="56" spans="1:6" ht="78.75" x14ac:dyDescent="0.25">
      <c r="A56" s="27"/>
      <c r="B56" s="27"/>
      <c r="C56" s="51" t="s">
        <v>105</v>
      </c>
      <c r="D56" s="28"/>
      <c r="E56" s="28"/>
      <c r="F56" s="28"/>
    </row>
    <row r="57" spans="1:6" x14ac:dyDescent="0.25">
      <c r="A57" s="7" t="s">
        <v>75</v>
      </c>
      <c r="B57" s="8" t="s">
        <v>10</v>
      </c>
      <c r="C57" s="9" t="s">
        <v>12</v>
      </c>
      <c r="D57" s="10">
        <v>1</v>
      </c>
      <c r="E57" s="17"/>
      <c r="F57" s="11">
        <f>ROUND(D57*E57,2)</f>
        <v>0</v>
      </c>
    </row>
    <row r="58" spans="1:6" x14ac:dyDescent="0.25">
      <c r="A58" s="27"/>
      <c r="B58" s="27"/>
      <c r="C58" s="53" t="s">
        <v>109</v>
      </c>
      <c r="D58" s="28"/>
      <c r="E58" s="28"/>
      <c r="F58" s="28"/>
    </row>
    <row r="59" spans="1:6" x14ac:dyDescent="0.25">
      <c r="A59" s="43" t="s">
        <v>76</v>
      </c>
      <c r="B59" s="44" t="s">
        <v>10</v>
      </c>
      <c r="C59" s="51" t="s">
        <v>15</v>
      </c>
      <c r="D59" s="19">
        <v>1</v>
      </c>
      <c r="E59" s="20"/>
      <c r="F59" s="21">
        <f>ROUND(D59*E59,2)</f>
        <v>0</v>
      </c>
    </row>
    <row r="60" spans="1:6" x14ac:dyDescent="0.25">
      <c r="A60" s="27"/>
      <c r="B60" s="27"/>
      <c r="C60" s="51" t="s">
        <v>67</v>
      </c>
      <c r="D60" s="28"/>
      <c r="E60" s="28"/>
      <c r="F60" s="28"/>
    </row>
    <row r="61" spans="1:6" x14ac:dyDescent="0.25">
      <c r="A61" s="74" t="s">
        <v>48</v>
      </c>
      <c r="B61" s="75"/>
      <c r="C61" s="75"/>
      <c r="D61" s="75"/>
      <c r="E61" s="76"/>
      <c r="F61" s="29">
        <f>SUM(F53+F55+F57+F59)</f>
        <v>0</v>
      </c>
    </row>
    <row r="62" spans="1:6" x14ac:dyDescent="0.25">
      <c r="A62" s="77" t="s">
        <v>4</v>
      </c>
      <c r="B62" s="78"/>
      <c r="C62" s="78"/>
      <c r="D62" s="78"/>
      <c r="E62" s="79"/>
      <c r="F62" s="15">
        <f>SUM(F17+F27+F37+F45+F51+F61)</f>
        <v>0</v>
      </c>
    </row>
    <row r="63" spans="1:6" ht="24.95" customHeight="1" x14ac:dyDescent="0.25"/>
    <row r="64" spans="1:6" ht="27" customHeight="1" x14ac:dyDescent="0.25">
      <c r="A64" s="68" t="s">
        <v>85</v>
      </c>
      <c r="B64" s="68"/>
      <c r="C64" s="68"/>
      <c r="D64" s="68"/>
      <c r="E64" s="68"/>
      <c r="F64" s="68"/>
    </row>
    <row r="65" spans="1:8" ht="16.5" customHeight="1" x14ac:dyDescent="0.25">
      <c r="D65" s="2"/>
      <c r="E65" s="1"/>
      <c r="F65" s="55"/>
      <c r="G65" s="55"/>
      <c r="H65" s="55"/>
    </row>
    <row r="66" spans="1:8" ht="16.5" customHeight="1" x14ac:dyDescent="0.25">
      <c r="D66" s="2"/>
      <c r="E66" s="1"/>
      <c r="F66" s="55"/>
      <c r="G66" s="55"/>
      <c r="H66" s="55"/>
    </row>
    <row r="67" spans="1:8" ht="16.5" customHeight="1" x14ac:dyDescent="0.25">
      <c r="D67" s="2"/>
      <c r="E67" s="1"/>
      <c r="F67" s="55"/>
      <c r="G67" s="55"/>
      <c r="H67" s="55"/>
    </row>
    <row r="68" spans="1:8" x14ac:dyDescent="0.25">
      <c r="B68" s="2" t="s">
        <v>42</v>
      </c>
      <c r="C68" s="80"/>
      <c r="D68" s="2"/>
      <c r="E68" s="55"/>
      <c r="F68" s="55"/>
      <c r="G68" s="55"/>
      <c r="H68" s="55"/>
    </row>
    <row r="69" spans="1:8" x14ac:dyDescent="0.25">
      <c r="C69" s="2"/>
      <c r="D69" s="2"/>
      <c r="E69" s="55"/>
      <c r="F69" s="55"/>
      <c r="G69" s="55"/>
      <c r="H69" s="55"/>
    </row>
    <row r="70" spans="1:8" x14ac:dyDescent="0.25">
      <c r="C70" s="2"/>
      <c r="D70" s="2"/>
      <c r="E70" s="55"/>
      <c r="F70" s="55"/>
      <c r="G70" s="55"/>
      <c r="H70" s="55"/>
    </row>
    <row r="71" spans="1:8" ht="41.25" customHeight="1" x14ac:dyDescent="0.25">
      <c r="A71" s="67" t="s">
        <v>77</v>
      </c>
      <c r="B71" s="67"/>
      <c r="C71" s="67"/>
      <c r="D71" s="67"/>
      <c r="E71" s="67"/>
      <c r="F71" s="67"/>
    </row>
  </sheetData>
  <sheetProtection algorithmName="SHA-512" hashValue="aws2f0eyEFP8I+Odt7lXy56/DA9CYGi6orq+U9ES2lIuWDqYHH7msC/wa7gznZ9ed1UR5pNvJxdNY1QFPBsiHQ==" saltValue="EkBAaTh3UXHVbehR53BsWQ==" spinCount="100000" sheet="1" objects="1" scenarios="1" selectLockedCells="1" autoFilter="0"/>
  <autoFilter ref="A6:F6" xr:uid="{18F3713B-4E8C-4E85-A284-7FC36E623D11}"/>
  <mergeCells count="12">
    <mergeCell ref="A71:F71"/>
    <mergeCell ref="A64:F64"/>
    <mergeCell ref="A1:F1"/>
    <mergeCell ref="A2:F2"/>
    <mergeCell ref="A4:F4"/>
    <mergeCell ref="A17:E17"/>
    <mergeCell ref="A27:E27"/>
    <mergeCell ref="A37:E37"/>
    <mergeCell ref="A45:E45"/>
    <mergeCell ref="A51:E51"/>
    <mergeCell ref="A61:E61"/>
    <mergeCell ref="A62:E62"/>
  </mergeCells>
  <dataValidations disablePrompts="1" count="2">
    <dataValidation type="list" allowBlank="1" showInputMessage="1" showErrorMessage="1" sqref="B7 B12 B14 B16 B20 B22 B24 B30 B34:B36 B42 B60 B48 B50 B44 B56" xr:uid="{55D9FEFD-6A64-4307-B08B-04EB99BBCCF2}">
      <formula1>"Capítulo,Partida,Mano de obra,Maquinaria,Material,Otros,Tarea,"</formula1>
    </dataValidation>
    <dataValidation type="list" allowBlank="1" showInputMessage="1" showErrorMessage="1" sqref="B8:B11 B13 B15 B18:B19 B23 B25:B26 B28:B29 B31:B33 B38 B49 B57:B59 B46:B47 B52:B54 B43"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1" fitToHeight="4" orientation="portrait" r:id="rId1"/>
  <headerFooter>
    <oddFooter>&amp;R&amp;P / &amp;N</oddFooter>
  </headerFooter>
  <ignoredErrors>
    <ignoredError sqref="B52 D52:F5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JUAN ANTONIO GONZALEZ GARCIA</cp:lastModifiedBy>
  <cp:lastPrinted>2024-11-26T09:58:18Z</cp:lastPrinted>
  <dcterms:created xsi:type="dcterms:W3CDTF">2022-05-19T12:30:26Z</dcterms:created>
  <dcterms:modified xsi:type="dcterms:W3CDTF">2024-11-29T13:47:04Z</dcterms:modified>
</cp:coreProperties>
</file>