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2 PUBLICADOS-Peticion Oferta\C 20-03  S-05647-2024 - AT evaluac riesgo arbolado parcelas CRTVE MADRID y SAN CUGAT (VVvarias)\DOCU\"/>
    </mc:Choice>
  </mc:AlternateContent>
  <xr:revisionPtr revIDLastSave="0" documentId="8_{31319B02-E8CC-4283-87E3-45A7B1E00B30}" xr6:coauthVersionLast="36" xr6:coauthVersionMax="36" xr10:uidLastSave="{00000000-0000-0000-0000-000000000000}"/>
  <bookViews>
    <workbookView xWindow="0" yWindow="0" windowWidth="28774" windowHeight="9814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5" i="2"/>
  <c r="H23" i="2"/>
  <c r="H22" i="2"/>
  <c r="H21" i="2" l="1"/>
  <c r="H24" i="2"/>
  <c r="E20" i="2"/>
  <c r="H20" i="2" l="1"/>
</calcChain>
</file>

<file path=xl/sharedStrings.xml><?xml version="1.0" encoding="utf-8"?>
<sst xmlns="http://schemas.openxmlformats.org/spreadsheetml/2006/main" count="34" uniqueCount="31">
  <si>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</si>
  <si>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</si>
  <si>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</si>
  <si>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</si>
  <si>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</si>
  <si>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</si>
  <si>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</si>
  <si>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</si>
  <si>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</si>
  <si>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</si>
  <si>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</si>
  <si>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</si>
  <si>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</si>
  <si>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</si>
  <si>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</si>
  <si>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</si>
  <si>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</si>
  <si>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</si>
  <si>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</si>
  <si>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r>
      <t xml:space="preserve">Criterios de valoración automática - técnicos: </t>
    </r>
    <r>
      <rPr>
        <b/>
        <sz val="14"/>
        <color rgb="FF000000"/>
        <rFont val="Calibri"/>
        <family val="2"/>
        <scheme val="minor"/>
      </rPr>
      <t>(Sobre</t>
    </r>
    <r>
      <rPr>
        <b/>
        <sz val="10"/>
        <color rgb="FF000000"/>
        <rFont val="Calibri"/>
        <family val="2"/>
        <scheme val="minor"/>
      </rPr>
      <t xml:space="preserve"> </t>
    </r>
    <r>
      <rPr>
        <b/>
        <sz val="18"/>
        <color rgb="FFFF0000"/>
        <rFont val="Calibri"/>
        <family val="2"/>
        <scheme val="minor"/>
      </rPr>
      <t xml:space="preserve">C </t>
    </r>
    <r>
      <rPr>
        <b/>
        <sz val="14"/>
        <color rgb="FF000000"/>
        <rFont val="Calibri"/>
        <family val="2"/>
        <scheme val="minor"/>
      </rPr>
      <t>)</t>
    </r>
  </si>
  <si>
    <t>Asistencia técnica en evaluación riesgo arbolado en parcelas 
centros trabajo CRTVE</t>
  </si>
  <si>
    <t>Expediente n.º S/05647/2024</t>
  </si>
  <si>
    <t xml:space="preserve">3.2.1. Experiencia técnica del responsable del contrato </t>
  </si>
  <si>
    <t xml:space="preserve">3.2.2 Experiencia del técnico para la realización de los trabajos </t>
  </si>
  <si>
    <t>Por superar la experiencia mínima exigida en licenciatura/grado/máster o formación homologada equivalente, en Ciencias Biológicas/Ingeniería de especialidades forestal, agronómica o similar, con experiencia mínima de 5 años. Un punto por cada año superado con un máximo de 5 puntos.</t>
  </si>
  <si>
    <t>Por superar la experiencia mínima exigida en al menos 3 trabajos, en análisis del riesgo, análisis instrumental y técnicas de actuación en prevención o eliminación del riesgo mediante trabajos de arboricultura. Un punto por cada trabajo superado con un máximo de 5 puntos.</t>
  </si>
  <si>
    <t>Por superar la experiencia mínima exigida en licenciatura/grado/máster o formación homologada equivalente, en Ciencias Biológicas/Ingeniería de especialidades forestal, agronómica o similar, con experiencia de más 5 de años . Un punto por cada año superado con un máximo de 5 puntos.</t>
  </si>
  <si>
    <t>Por superar la experiencia mínima exigida en licenciatura/grado/máster o formación homologada equivalente, en Ciencias Biológicas/Ingeniería de especialidades forestal, agronómica o similar, con experiencia de más 5 de años y que haya participado como técnico en 4 o más trabajos en análisis del riesgo, análisis instrumental y técnicas de actuación en prevención o eliminación del riesgo mediante trabajos de arboricultura. Un punto por cada trabajo superado con un máximo de 5 puntos.</t>
  </si>
  <si>
    <t xml:space="preserve">Indicar número total de años de experiencia </t>
  </si>
  <si>
    <t>(*) Indicad el número total de años/trabajos que cumplen con el criterio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</si>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</sst>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4" fillId="0" borderId="0" xfId="0" applyFont="1" applyProtection="1"/>
    <xf numFmtId="0" fontId="16" fillId="0" borderId="0" xfId="0" applyFont="1" applyProtection="1"/>
    <xf numFmtId="0" fontId="16" fillId="0" borderId="0" xfId="0" applyFont="1" applyFill="1" applyProtection="1"/>
    <xf numFmtId="1" fontId="11" fillId="3" borderId="5" xfId="0" applyNumberFormat="1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vertical="center" wrapText="1"/>
    </xf>
    <xf numFmtId="0" fontId="17" fillId="5" borderId="13" xfId="0" applyFont="1" applyFill="1" applyBorder="1" applyAlignment="1" applyProtection="1">
      <alignment horizontal="right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19" fillId="0" borderId="1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right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1" fontId="18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8" fillId="6" borderId="2" xfId="0" applyFont="1" applyFill="1" applyBorder="1" applyAlignment="1" applyProtection="1">
      <alignment horizontal="left" vertical="center"/>
    </xf>
    <xf numFmtId="0" fontId="8" fillId="6" borderId="4" xfId="0" applyFont="1" applyFill="1" applyBorder="1" applyAlignment="1" applyProtection="1">
      <alignment horizontal="left" vertical="center"/>
    </xf>
    <xf numFmtId="0" fontId="15" fillId="6" borderId="3" xfId="0" applyFont="1" applyFill="1" applyBorder="1" applyAlignment="1" applyProtection="1">
      <alignment horizontal="left" vertical="center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6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254731</xdr:colOff>
      <xdr:row>3</xdr:row>
      <xdr:rowOff>87352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topLeftCell="A11" zoomScale="115" zoomScaleNormal="115" workbookViewId="0">
      <pane ySplit="5" topLeftCell="A16" activePane="bottomLeft" state="frozen"/>
      <selection activeCell="A11" sqref="A11"/>
      <selection pane="bottomLeft" activeCell="G22" sqref="G22"/>
    </sheetView>
  </sheetViews>
  <sheetFormatPr baseColWidth="10" defaultColWidth="11.3828125" defaultRowHeight="14.6" x14ac:dyDescent="0.4"/>
  <cols>
    <col min="1" max="2" width="11.3828125" style="1" customWidth="1"/>
    <col min="3" max="3" width="25.69140625" style="1" customWidth="1"/>
    <col min="4" max="4" width="11.3828125" style="1"/>
    <col min="5" max="5" width="10.69140625" style="1" customWidth="1"/>
    <col min="6" max="6" width="1.69140625" style="1" customWidth="1"/>
    <col min="7" max="7" width="16.3828125" style="1" customWidth="1"/>
    <col min="8" max="8" width="58.3046875" style="1" bestFit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20</v>
      </c>
    </row>
    <row r="3" spans="1:8" x14ac:dyDescent="0.4">
      <c r="F3" s="2"/>
      <c r="H3" s="3" t="s">
        <v>21</v>
      </c>
    </row>
    <row r="4" spans="1:8" x14ac:dyDescent="0.4">
      <c r="E4" s="2"/>
    </row>
    <row r="5" spans="1:8" ht="30" customHeight="1" x14ac:dyDescent="0.4">
      <c r="A5" s="47" t="s">
        <v>18</v>
      </c>
      <c r="B5" s="47"/>
      <c r="C5" s="47"/>
      <c r="D5" s="47"/>
      <c r="E5" s="47"/>
      <c r="F5" s="47"/>
      <c r="G5" s="47"/>
      <c r="H5" s="40"/>
    </row>
    <row r="6" spans="1:8" x14ac:dyDescent="0.4">
      <c r="A6" s="4"/>
      <c r="B6" s="4"/>
      <c r="E6" s="2"/>
    </row>
    <row r="7" spans="1:8" ht="25" customHeight="1" x14ac:dyDescent="0.4">
      <c r="A7" s="7" t="s">
        <v>13</v>
      </c>
      <c r="B7" s="51" t="s">
        <v>30</v>
      </c>
      <c r="C7" s="51"/>
      <c r="D7" s="51"/>
      <c r="E7" s="48" t="s">
        <v>12</v>
      </c>
      <c r="F7" s="48"/>
      <c r="G7" s="48"/>
      <c r="H7" s="24"/>
    </row>
    <row r="8" spans="1:8" ht="25" customHeight="1" x14ac:dyDescent="0.4">
      <c r="A8" s="50" t="s">
        <v>14</v>
      </c>
      <c r="B8" s="50"/>
      <c r="C8" s="50"/>
      <c r="D8" s="49"/>
      <c r="E8" s="49"/>
      <c r="F8" s="49"/>
      <c r="G8" s="49"/>
      <c r="H8" s="49"/>
    </row>
    <row r="9" spans="1:8" ht="25" customHeight="1" x14ac:dyDescent="0.4">
      <c r="A9" s="6" t="s">
        <v>15</v>
      </c>
      <c r="B9" s="12"/>
      <c r="C9" s="6" t="s">
        <v>16</v>
      </c>
      <c r="D9" s="46"/>
      <c r="E9" s="46"/>
      <c r="F9" s="46"/>
      <c r="G9" s="46"/>
      <c r="H9" s="46"/>
    </row>
    <row r="10" spans="1:8" ht="25" customHeight="1" x14ac:dyDescent="0.4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4">
      <c r="A11" s="10"/>
      <c r="B11" s="10"/>
      <c r="C11" s="9"/>
      <c r="D11" s="9"/>
      <c r="E11" s="11"/>
      <c r="F11" s="9"/>
      <c r="G11" s="9"/>
      <c r="H11" s="9"/>
    </row>
    <row r="12" spans="1:8" x14ac:dyDescent="0.4">
      <c r="A12" s="4" t="s">
        <v>8</v>
      </c>
      <c r="B12" s="4"/>
      <c r="E12" s="2"/>
    </row>
    <row r="13" spans="1:8" x14ac:dyDescent="0.4">
      <c r="A13" s="4" t="s">
        <v>9</v>
      </c>
      <c r="B13" s="4"/>
      <c r="E13" s="2"/>
    </row>
    <row r="14" spans="1:8" x14ac:dyDescent="0.4">
      <c r="A14" s="4" t="s">
        <v>10</v>
      </c>
      <c r="B14" s="4"/>
      <c r="E14" s="2"/>
    </row>
    <row r="15" spans="1:8" x14ac:dyDescent="0.4">
      <c r="A15" s="1" t="s">
        <v>11</v>
      </c>
      <c r="E15" s="2"/>
      <c r="H15" s="5"/>
    </row>
    <row r="16" spans="1:8" x14ac:dyDescent="0.4">
      <c r="E16" s="2"/>
      <c r="H16" s="5"/>
    </row>
    <row r="17" spans="1:10" ht="15" thickBot="1" x14ac:dyDescent="0.45">
      <c r="A17" s="23"/>
      <c r="B17" s="23"/>
    </row>
    <row r="18" spans="1:10" ht="39" customHeight="1" thickBot="1" x14ac:dyDescent="0.45">
      <c r="A18" s="61" t="s">
        <v>3</v>
      </c>
      <c r="B18" s="63"/>
      <c r="C18" s="64"/>
      <c r="D18" s="61" t="s">
        <v>4</v>
      </c>
      <c r="E18" s="62"/>
      <c r="F18" s="14"/>
      <c r="G18" s="59" t="s">
        <v>5</v>
      </c>
      <c r="H18" s="60"/>
    </row>
    <row r="19" spans="1:10" ht="44.15" thickBot="1" x14ac:dyDescent="0.45">
      <c r="A19" s="15"/>
      <c r="B19" s="16"/>
      <c r="C19" s="17"/>
      <c r="D19" s="18" t="s">
        <v>0</v>
      </c>
      <c r="E19" s="19" t="s">
        <v>1</v>
      </c>
      <c r="F19" s="14"/>
      <c r="G19" s="20" t="s">
        <v>28</v>
      </c>
      <c r="H19" s="21" t="s">
        <v>2</v>
      </c>
    </row>
    <row r="20" spans="1:10" ht="38.25" customHeight="1" thickBot="1" x14ac:dyDescent="0.45">
      <c r="A20" s="65" t="s">
        <v>19</v>
      </c>
      <c r="B20" s="66"/>
      <c r="C20" s="66"/>
      <c r="D20" s="30"/>
      <c r="E20" s="31">
        <f>+E21+E24</f>
        <v>20</v>
      </c>
      <c r="G20" s="25"/>
      <c r="H20" s="39">
        <f>+H21+H24</f>
        <v>0</v>
      </c>
      <c r="I20" s="25"/>
      <c r="J20" s="25"/>
    </row>
    <row r="21" spans="1:10" ht="19.5" customHeight="1" thickBot="1" x14ac:dyDescent="0.55000000000000004">
      <c r="A21" s="41" t="s">
        <v>22</v>
      </c>
      <c r="B21" s="42"/>
      <c r="C21" s="42"/>
      <c r="D21" s="43"/>
      <c r="E21" s="32">
        <v>10</v>
      </c>
      <c r="F21" s="27"/>
      <c r="G21" s="28"/>
      <c r="H21" s="29">
        <f>+SUM(H22:H23)</f>
        <v>0</v>
      </c>
      <c r="I21" s="25"/>
      <c r="J21" s="25"/>
    </row>
    <row r="22" spans="1:10" ht="75" customHeight="1" thickBot="1" x14ac:dyDescent="0.45">
      <c r="A22" s="57" t="s">
        <v>24</v>
      </c>
      <c r="B22" s="58"/>
      <c r="C22" s="58"/>
      <c r="D22" s="33">
        <v>5</v>
      </c>
      <c r="E22" s="34" t="s">
        <v>17</v>
      </c>
      <c r="G22" s="44">
        <v>5</v>
      </c>
      <c r="H22" s="22">
        <f>IF(ISNUMBER(G22),IF(ROUNDDOWN(G22&lt;6,0),0,IF(ROUNDDOWN(G22&gt;=10,0),5,(G22-5))),"¿años exper.?")</f>
        <v>0</v>
      </c>
      <c r="I22" s="52" t="s">
        <v>6</v>
      </c>
      <c r="J22" s="25"/>
    </row>
    <row r="23" spans="1:10" ht="75" customHeight="1" thickBot="1" x14ac:dyDescent="0.45">
      <c r="A23" s="57" t="s">
        <v>25</v>
      </c>
      <c r="B23" s="58"/>
      <c r="C23" s="58"/>
      <c r="D23" s="35">
        <v>5</v>
      </c>
      <c r="E23" s="34" t="s">
        <v>17</v>
      </c>
      <c r="G23" s="45">
        <v>3</v>
      </c>
      <c r="H23" s="22">
        <f>IF(ISNUMBER(G23),IF(ROUNDDOWN(G23&lt;4,0),0,IF(ROUNDDOWN(G23&gt;=8,0),5,(G23-3))),"¿años exper.?")</f>
        <v>0</v>
      </c>
      <c r="I23" s="53"/>
      <c r="J23" s="25"/>
    </row>
    <row r="24" spans="1:10" ht="18.899999999999999" thickBot="1" x14ac:dyDescent="0.5">
      <c r="A24" s="55" t="s">
        <v>23</v>
      </c>
      <c r="B24" s="56"/>
      <c r="C24" s="56"/>
      <c r="D24" s="36"/>
      <c r="E24" s="32">
        <v>10</v>
      </c>
      <c r="F24" s="26"/>
      <c r="G24" s="26"/>
      <c r="H24" s="29">
        <f>+SUM(H25:H26)</f>
        <v>0</v>
      </c>
      <c r="I24" s="53"/>
    </row>
    <row r="25" spans="1:10" ht="81.75" customHeight="1" thickBot="1" x14ac:dyDescent="0.45">
      <c r="A25" s="57" t="s">
        <v>26</v>
      </c>
      <c r="B25" s="58"/>
      <c r="C25" s="58"/>
      <c r="D25" s="37">
        <v>5</v>
      </c>
      <c r="E25" s="34" t="s">
        <v>17</v>
      </c>
      <c r="G25" s="44">
        <v>5</v>
      </c>
      <c r="H25" s="22">
        <f>IF(ISNUMBER(G25),IF(ROUNDDOWN(G25&lt;6,0),0,IF(ROUNDDOWN(G25&gt;=10,0),5,(G25-5))),"¿años exper.?")</f>
        <v>0</v>
      </c>
      <c r="I25" s="53"/>
    </row>
    <row r="26" spans="1:10" ht="132" customHeight="1" thickBot="1" x14ac:dyDescent="0.45">
      <c r="A26" s="57" t="s">
        <v>27</v>
      </c>
      <c r="B26" s="58"/>
      <c r="C26" s="58"/>
      <c r="D26" s="38">
        <v>5</v>
      </c>
      <c r="E26" s="34" t="s">
        <v>17</v>
      </c>
      <c r="G26" s="45">
        <v>4</v>
      </c>
      <c r="H26" s="22">
        <f>IF(ISNUMBER(G26),IF(ROUNDDOWN(G26&lt;5,0),0,IF(ROUNDDOWN(G26&gt;=9,0),5,(G26-4))),"¿años exper.?")</f>
        <v>0</v>
      </c>
      <c r="I26" s="54"/>
    </row>
    <row r="27" spans="1:10" x14ac:dyDescent="0.4">
      <c r="A27" s="23"/>
    </row>
    <row r="28" spans="1:10" x14ac:dyDescent="0.4">
      <c r="A28" s="14" t="s">
        <v>29</v>
      </c>
    </row>
    <row r="29" spans="1:10" x14ac:dyDescent="0.4">
      <c r="A29" s="23"/>
    </row>
    <row r="30" spans="1:10" x14ac:dyDescent="0.4">
      <c r="A30" s="23"/>
    </row>
    <row r="31" spans="1:10" x14ac:dyDescent="0.4">
      <c r="A31" s="23"/>
    </row>
  </sheetData>
  <sheetProtection algorithmName="SHA-512" hashValue="6MtiygyTSJm0l6SLNe0xAOC1FhkLhMUwtF9t1Fq/Bk65hkCtuw+T7ymrciByZkIBM3InUnzhtBoiUDlxa0RHCg==" saltValue="mvcfjYV5FeYD87omG8VTOw==" spinCount="100000" sheet="1" objects="1" scenarios="1" selectLockedCells="1"/>
  <mergeCells count="16">
    <mergeCell ref="I22:I26"/>
    <mergeCell ref="A24:C24"/>
    <mergeCell ref="A25:C25"/>
    <mergeCell ref="A26:C26"/>
    <mergeCell ref="G18:H18"/>
    <mergeCell ref="D18:E18"/>
    <mergeCell ref="A18:C18"/>
    <mergeCell ref="A23:C23"/>
    <mergeCell ref="A20:C20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78740157480314965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2024-02-19T14:04:53Z</cp:lastPrinted>
  <dcterms:created xsi:type="dcterms:W3CDTF">2022-02-14T09:45:48Z</dcterms:created>
  <dcterms:modified xsi:type="dcterms:W3CDTF">2025-03-13T10:40:04Z</dcterms:modified>
</cp:coreProperties>
</file>