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D:\COMPRAS\GECOnw\___25exp\1284_ObrasLaLinea_MBA-RRJ\"/>
    </mc:Choice>
  </mc:AlternateContent>
  <xr:revisionPtr revIDLastSave="0" documentId="13_ncr:1_{C7BAA380-5933-48A3-BDFA-F570B34B97C3}" xr6:coauthVersionLast="36" xr6:coauthVersionMax="36" xr10:uidLastSave="{00000000-0000-0000-0000-000000000000}"/>
  <bookViews>
    <workbookView xWindow="0" yWindow="0" windowWidth="26790" windowHeight="12000" xr2:uid="{A7F668C6-4CB6-4B37-9F79-6F11F17B6486}"/>
  </bookViews>
  <sheets>
    <sheet name="Anexo I pag 1 oferta" sheetId="6" r:id="rId1"/>
    <sheet name="Anexo I Tabla Desglose Precio" sheetId="5" r:id="rId2"/>
  </sheets>
  <definedNames>
    <definedName name="_xlnm._FilterDatabase" localSheetId="1" hidden="1">'Anexo I Tabla Desglose Precio'!$A$6:$L$151</definedName>
    <definedName name="_xlnm.Print_Area" localSheetId="1">'Anexo I Tabla Desglose Precio'!$A$7:$L$161</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45" i="5" l="1"/>
  <c r="L141" i="5"/>
  <c r="L137" i="5"/>
  <c r="L133" i="5"/>
  <c r="L129" i="5"/>
  <c r="L125" i="5"/>
  <c r="L121" i="5"/>
  <c r="L119" i="5"/>
  <c r="L117" i="5"/>
  <c r="L115" i="5"/>
  <c r="L113" i="5"/>
  <c r="L109" i="5"/>
  <c r="L107" i="5"/>
  <c r="L105" i="5"/>
  <c r="L103" i="5"/>
  <c r="L100" i="5"/>
  <c r="L96" i="5"/>
  <c r="L93" i="5"/>
  <c r="L90" i="5"/>
  <c r="L85" i="5"/>
  <c r="L83" i="5"/>
  <c r="L77" i="5"/>
  <c r="L74" i="5"/>
  <c r="L71" i="5"/>
  <c r="L68" i="5"/>
  <c r="L62" i="5"/>
  <c r="L55" i="5"/>
  <c r="L51" i="5"/>
  <c r="L49" i="5"/>
  <c r="L46" i="5"/>
  <c r="L43" i="5"/>
  <c r="L35" i="5"/>
  <c r="L31" i="5"/>
  <c r="L29" i="5"/>
  <c r="L27" i="5"/>
  <c r="L24" i="5"/>
  <c r="L21" i="5"/>
  <c r="L18" i="5"/>
  <c r="L14" i="5"/>
  <c r="L12" i="5"/>
  <c r="L10" i="5"/>
  <c r="L8" i="5"/>
  <c r="L139" i="5" l="1"/>
  <c r="L143" i="5"/>
  <c r="L33" i="5"/>
  <c r="L135" i="5"/>
  <c r="L131" i="5"/>
  <c r="L111" i="5"/>
  <c r="L88" i="5"/>
  <c r="L81" i="5"/>
  <c r="L147" i="5"/>
  <c r="L60" i="5"/>
  <c r="L148" i="5" l="1"/>
  <c r="J149" i="5" l="1"/>
  <c r="J150" i="5"/>
  <c r="L151" i="5"/>
  <c r="B29" i="6" s="1"/>
</calcChain>
</file>

<file path=xl/sharedStrings.xml><?xml version="1.0" encoding="utf-8"?>
<sst xmlns="http://schemas.openxmlformats.org/spreadsheetml/2006/main" count="343" uniqueCount="238">
  <si>
    <t>Código</t>
  </si>
  <si>
    <t>Nat</t>
  </si>
  <si>
    <t>Ud</t>
  </si>
  <si>
    <t>Resumen</t>
  </si>
  <si>
    <t>Longitud</t>
  </si>
  <si>
    <t>Anchura</t>
  </si>
  <si>
    <t>Altura</t>
  </si>
  <si>
    <t>Cantidad</t>
  </si>
  <si>
    <t>CanPres</t>
  </si>
  <si>
    <t>Pres</t>
  </si>
  <si>
    <t>01</t>
  </si>
  <si>
    <t>Capítulo</t>
  </si>
  <si>
    <t/>
  </si>
  <si>
    <t>DEMOLICIONES Y DESMONTAJES</t>
  </si>
  <si>
    <t>Partida</t>
  </si>
  <si>
    <t>UD</t>
  </si>
  <si>
    <t>DESMONTAJE GRUPO ELECTRÓGENO Y TODO LO ASOCIADO</t>
  </si>
  <si>
    <t>Desmontaje de actual grupo averiado: 
Retirada del equipo obsoleto por medios mecánicos y manuales (incluyendo gestión de residuos). Incluso desmontaje de grupo electrógeno. 
Desmontaje de toda la instalación asociada al grupo: cuadros eléctricos, cableado...</t>
  </si>
  <si>
    <t>DESMONTAJE INSTALACION ELECTRICA S/RECUPERACION</t>
  </si>
  <si>
    <t>Desmontaje de instalación de electricidad sin recuperación, en paramentos horizontales y verticales, empotradas o en superficie, por medios manuales y / o mecánicos, incluso desconexiones, contemplando todos los elementos tales como cableado, entubado, cajas de registro, mecanismos, canaletas, luminarias, accesorios,  etc. incluso retirada de material sobrante a vertedero, carga, retirada y transporte a vertedero y canon de vertido. limpieza y medios auxiliares.</t>
  </si>
  <si>
    <t>DESMONTAJE EQUIPOS CLIMATIZACIÓN NO EN USO</t>
  </si>
  <si>
    <t>Desmontaje de termo, radiadores, y equipos antiguos de ventilacion o climatizacion en desuso, por medios manuales y / o mecánicos, incluso desconexiones, contemplando todos los elementos tales como cableado, conductos, tuberías, accesorios, etc. carga, transporte a vertedero y canon de vertido. limpieza y medios auxiliares.</t>
  </si>
  <si>
    <t>M2</t>
  </si>
  <si>
    <t>DEMOLICION ALICATADO</t>
  </si>
  <si>
    <t>Demolición de alicatado de azulejo y picado del material de agarre adherido al soporte, con medios manuales, y carga manual de escombros sobre camión o contenedor.  Incluso limpieza y retirada de escombros a pie de carga, transporte a vertedero o planta de reciclaje y canon de vertido. Con p.p. de medios auxiliares.</t>
  </si>
  <si>
    <t>Azulejo baño</t>
  </si>
  <si>
    <t>- A descontar puerta</t>
  </si>
  <si>
    <t>DEMOLICION SOLADO</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</si>
  <si>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</si>
  <si>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Sala principal</t>
  </si>
  <si>
    <t>DEMOLICIÓN TABIQUE</t>
  </si>
  <si>
    <t>Ud. Demolición tabique , incluyendo todo lo necesario.</t>
  </si>
  <si>
    <t>Sala grupo electrógeno</t>
  </si>
  <si>
    <t>DESMONTAJE VALLADO EXTERIOR</t>
  </si>
  <si>
    <t>Desmontaje vallado exterior, incluso puerta. Incluso p.p. de medios auxiliares, medios de elevación, andamiaje y limpieza. Incluso retirada de escombros a pie de carga, transporte a vertedero o planta de reciclaje y canon de vertido.</t>
  </si>
  <si>
    <t>Vallado</t>
  </si>
  <si>
    <t>LIMPIEZA DE OBRA</t>
  </si>
  <si>
    <t>Limpieza general de obra. La zona deberá quedar perfectamente limpia sin restos de materiales, ni polvo. La partida incluye materiales, mano de obra, y todos los elementos necesarios para su correcta ejecución.</t>
  </si>
  <si>
    <t>ANDAMIO</t>
  </si>
  <si>
    <t>Montaje y desmontaje de andamio metálico tubular de acero, galvanizado en caliente, con doble barandilla quitamiedo de seguridad, rodapié perimetral, plataformas de acero y escalera de acceso tipo barco, para alturas menores de 8 m., incluso p.p. de arriostramientos a fachadas y colocación de mallas protectoras, y p.p. de medios auxiliares y trabajos previos de limpieza para apoyos. Según normativa CE y R.D. 2177/2004 y R.D. 1627/1997. Incluso documentación necesaria y certificados para su montaje y desmontaje.</t>
  </si>
  <si>
    <t>PROTECCION Y DESPLAZAMIENTO DE MOBILIARIO</t>
  </si>
  <si>
    <t>Protección con plásticos y/o lonas de las zonas y del mobiliario, despeje, movimiento y traslado de mobiliario y demás enseres existentes dentro de la zona de actuacion, por medios manuales, para posibilitar los trabajos en fases y permitir que el personal de CRTVE pueda realizar su trabajo durante la obra. incluso p.p de medios auxiliares, medios elevación, pequeño material y limpieza.</t>
  </si>
  <si>
    <t>Total 01</t>
  </si>
  <si>
    <t>02</t>
  </si>
  <si>
    <t>PINTURAS, CARPINTERÍA Y REVESTIMIENTOS</t>
  </si>
  <si>
    <t>PREPARACION Y PINTADO DE PARAMENTOS VERTICALES INTERIORES</t>
  </si>
  <si>
    <t>Preparación, saneado y pintado de paramentos verticales mediante la aplicación a rodillo o pistola tipo airless, a una altura de trabajo inferior a 3 m, de una capa pintura plástica mate ecológica de copolímeros vinílicos diluida al 10%, como capa selladora y dos capas de acabado con pintura plástica mate ecológica de copolímeros vinílicos de interiores color blanco roto RAL-9010 o a definir por la propiedad, previa protección del mobiliario, puertas, ventanas y pavimento, con plástico o cartón. Incluso repercusión de elementos auxiliares necesarios para su correcta ejecución.</t>
  </si>
  <si>
    <t>Sala tecnica principal</t>
  </si>
  <si>
    <t>Sala varias</t>
  </si>
  <si>
    <t>Sala CT</t>
  </si>
  <si>
    <t>PREPARACION Y PINTADO DE PARAMENTOS HORIZONTALES INTERIORES</t>
  </si>
  <si>
    <t>Preparación, saneado y pintado de paramentos horizontales mediante la aplicación a rodillo o pistola tipo airless, a una altura de trabajo inferior a 3 m, de una capa pintura plástica mate ecológica de copolímeros vinílicos diluida al 10%, como capa selladora y dos capas de acabado con pintura plástica mate ecológica de copolímeros vinílicos de interiores color blanco roto RAL-9010 o a definir por la propiedad, previa protección del mobiliario, puertas, ventanas y pavimento, con plástico o cartón. Incluso repercusión de elementos auxiliares necesarios para su correcta ejecución.</t>
  </si>
  <si>
    <t>General</t>
  </si>
  <si>
    <t>ADECUACIÓN PUERTA EXTERIOR 2 HOJAS</t>
  </si>
  <si>
    <t>Ud. Adecuación puerta exterior 2 hojas, incluyendo cerradura, para que quede operativa y rehabilitada en su totalidad. Incluso p.p. de pequeño material y medios auxiliares</t>
  </si>
  <si>
    <t>Acceso</t>
  </si>
  <si>
    <t>REPARACION Y SANEADO DE PARAMENTO EXTERIOR i/GRIETAS</t>
  </si>
  <si>
    <t>Ud. Se procederá al rascado de paramentos sacando las partes mal adheridas y limpieza de la superficie. Posterior sellado por el interior en las zonas que lo precisen y masillado a modo de reparación de la grietas y fisuras mediante enfoscado con mortero de cemento, picado del revestimiento con medios manuales, aplicación de mortero de cemento M-5 a buena vista, reforzado con malla de fibra de vidrio tejida, con impregnación de PVC, de 10x10 mm de luz, antiálcalis, de 115 a 125 g/m² y 500 µ de espesor. Incluso p.p.de pequeño material, trabajos complementarios sobre cargadero y medios auxiliares.</t>
  </si>
  <si>
    <t>PINTURA DE PARAMENTO VERTICAL EXTERIOR</t>
  </si>
  <si>
    <t>M2.Se procederá a la cubrición de soporte, posterior limpieza y desempolvado de la superficie. Se procederá a la limpieza con hidrolimpiadora de agua a presión , masillado de perforaciones y oquedades y posterior aplicación de una capa de imprimación como puente de anclaje y adherencia con fijador tipo Fixaquim con un rendimiento de 0.250 kg/m2 y posterior aplicación de dos capas cruzadas de elastómero con un rendimiento de 0.500 kg/m2 . Marca Titan o similar, pintura para exterior, incluso tratamiento antihumedad. Incluso p.p. de medios auxiliares y pequeño material. Pintura pétrea Juno-red o similar a base de resinas de polimerización acrílica, aplicada con rodillo sobre paramentos verticales y horizontales de fachada, dos manos color.</t>
  </si>
  <si>
    <t>Fachada</t>
  </si>
  <si>
    <t>TRASDOSADO YESO HIDRÓFUGO</t>
  </si>
  <si>
    <t>M2. Trasdosado autoportante, formado por una estructura de perfiles de chapa de acero galvanizado de 46 cm. de ancho a base de montantes (elementos verticales) separados 600 mm. entre ellos y canales (elementos horizontales) a cuyo lado externo se atornilla una placa de yeso laminado Pladur tipo hidrófuga de 15 mm. de espesor (UNE 102.023) dando un ancho total del sistema de 61 mm., incluso  anclajes para suelo y techo, puerta provisional si fuera necesario y replanteo auxiliar.</t>
  </si>
  <si>
    <t>Baño</t>
  </si>
  <si>
    <t>- Zona ducha</t>
  </si>
  <si>
    <t>Total 02</t>
  </si>
  <si>
    <t>03</t>
  </si>
  <si>
    <t>CUBIERTA Y FACHADA</t>
  </si>
  <si>
    <t>ML</t>
  </si>
  <si>
    <t>REPARACIÓN CORNISA</t>
  </si>
  <si>
    <t>Ud. Reparación de cornisa del edificio en su totalidad, incluyendo la demolición, reconstrucción con mortero de reparación tipo Sika, weber o similar, embastado y terminación con pintura de poliuretano impermeable o poliurea. En el encuentro de la cubierta con la cornisa se colocará una banda butílica impermeable tipo danoban butyl o similar antes de la impermeabilización. Incluso medios auxiliares.</t>
  </si>
  <si>
    <t>Cornisa</t>
  </si>
  <si>
    <t>CANALON</t>
  </si>
  <si>
    <t>Canalón de iguales características al existente, para recogida de aguas, formado por piezas preformadas, fijadas con soportes especiales colocados cada 50 cm.</t>
  </si>
  <si>
    <t>BAJANTE</t>
  </si>
  <si>
    <t>Bajante de iguales características a la existente. Instalada en el exterior del edificio.</t>
  </si>
  <si>
    <t>LIMPIEZA CUBIERTA Y PREPARACION DEL SOPORTE</t>
  </si>
  <si>
    <t>M2.Suministro y colocación de una torre de andamio de aluminio para poder acceder a cubierta y realizar los trabajos. Se procederá a la cubrición de la parte interior del habitáculo y se procederá a la limpieza exhaustiva de la superficie por medio de hidrolimpiadora de agua a presión eliminando moho líquenes y partes mal adheridas al soporte, residuos existentes, polvo, suciedad, restos de materiales, sacando los lodos y restos extraídos, incluyendo la limpieza de los canalones. Preparacion del soporte; limpieza y preparación. Se inlcuyen en esta partida los medios auxiliares y pequeño material, Medida la superficie en horizontal. Incluso pp de medios auxiliares, pequeño material y gestión de residuos.</t>
  </si>
  <si>
    <t>IMPERMEABILIZACION CUBIERTA POLIUREA</t>
  </si>
  <si>
    <t>Total 03</t>
  </si>
  <si>
    <t>04</t>
  </si>
  <si>
    <t>TECHOS Y SOLADOS</t>
  </si>
  <si>
    <t>REPASO TECHO INTERIOR</t>
  </si>
  <si>
    <t>Ud. Repaso interior de techa, retirando pintura en mal estado, y adecuacion para pintar, manteniendo caja de faraday sin pintar.</t>
  </si>
  <si>
    <t>SOLADO</t>
  </si>
  <si>
    <t>Suministro e instalación de baldosa cerámica para solado de aseo, incluso pasta nivelacion, recibidas con mortero de cemento M-5 de 3 cm de espesor y rejuntadas con lechada de cemento blanco, L, BL-V 22,5, para junta mínima (entre 1,5 y 3 mm). Pequeño material, cortes, replaneto, juntas, etc.</t>
  </si>
  <si>
    <t>Total 04</t>
  </si>
  <si>
    <t>05</t>
  </si>
  <si>
    <t>ELECTRICIDAD</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</si>
  <si>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</si>
  <si>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</si>
  <si>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Salas</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</si>
  <si>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</si>
  <si>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</si>
  <si>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LUMINARIA EXTERIOR WIN PRO 20 70 A55/M 740 GRIS</t>
  </si>
  <si>
    <t>Suministro e instalacion de proyector exterior modelo LUMINARIA WIN PRO 20 70 A55/M 740 GRIS o similar. Incluso fijación, cableado, canalizaciones, conexiones y pequeño material. Probado y funcionando</t>
  </si>
  <si>
    <t>Fachada delantera</t>
  </si>
  <si>
    <t>Fachada trasera</t>
  </si>
  <si>
    <t>INTERRUPTOR CREPUSCULAR I/CABLEADO</t>
  </si>
  <si>
    <t>Suministro e instalación de interruptor crepuscular en la parte delantera del centro emisor para controlar los dos proyectores delanteros modelo EE702 Interruptor Crepuscular Sup./Poste 2..1000Lux  230V IP54. Incluso fijación, cableado, canalizaciones, conexiones y pequeño material. Probado y funcionando</t>
  </si>
  <si>
    <t>Parte delantera</t>
  </si>
  <si>
    <t>ARQUETA REGISTRO 38x38x50 cm.</t>
  </si>
  <si>
    <t>Ud. Arqueta de registro de 38x38x50 cm. realizada con fábrica de ladrillo macizo de 1/2 pié de espesor recibido con mortero de cemento M5 según UNE-EN 998-2, enfoscada y bruñida en su interíor, i/solera de hormigón HM-20 N/mm2 y tapa de hormigón armado, según CTE/DB-HS 5.</t>
  </si>
  <si>
    <t>FÁB. LADRILLO PERFORADO 10 cm. 1/2 pié</t>
  </si>
  <si>
    <t>M2. Fábrica de 1/2 pie de espesor de ladrillo perforado de 24x12x10 cm., sentado con mortero de cemento CEM II/A-P 32,5 R y arena de río M7,5 según UNE-EN 998-2, para posteríor terminación, i/p.p. de roturas, replanteo, aplomado, nivelación, humedecido de piezas y colocación a restregón según CTE/ DB-SE-F.</t>
  </si>
  <si>
    <t>TRASLADO DEPÓSITOS GASÓLEO Y CONMUTACIÓN RED-GRUPO</t>
  </si>
  <si>
    <t>Ud. Traslado depósitos de gasóleo de grupo electrógeno desmontado y de conmutación red-grupo desmontada a centro emisor de Tajo de las Escobas. Tarifa.</t>
  </si>
  <si>
    <t>ADECUACIÓN CGBT</t>
  </si>
  <si>
    <t>Adecuacion CGBT para funcionamiento con red y grupo externo. Adecuación del cuadro para funcionamiento también con grupo externo e instalación de toma cetac para conexionado de grupo auxiliar.</t>
  </si>
  <si>
    <t>Total 05</t>
  </si>
  <si>
    <t>06</t>
  </si>
  <si>
    <t>URBANIZACION</t>
  </si>
  <si>
    <t>DESBROCE</t>
  </si>
  <si>
    <t>Desbroce de parcela en su totalidad, especialmente en la zona de vallado, para facilitar la sustitución del vallado. Realización de limpieza exhaustiva de todo el recinto del centro emisor, de todo tipo de vegetación.</t>
  </si>
  <si>
    <t>EXCAVACIÓN PARA DADOS DE HORMIGÓN</t>
  </si>
  <si>
    <t>Ud. Excavación para dados de hormigón a mano o con medios mecánicos de medidas aproximadas 60x40 cm y 30 cm de profundidad. Incluso parte proporcional de pequeño material, mano de obra y todo aquello que se requiera para la realización de los trabajos.</t>
  </si>
  <si>
    <t>CIMENTACIÓN DE HORMIGÓN ARMADO PARA POSTES DE VALLADO</t>
  </si>
  <si>
    <t>Ud. Dado de hormigón HA-25/B/20/X0, fabricado en central, para realización de dados de hormigón de 60x40 cm y 30 cm de profundidad aproximadamente, para fijación de soportes del vallado. Incluyendo armadura para la realización de la cimentación. Incluso parte proporcional de pequeño material, traslados, mano de obra y todo aquello que se requiera para la realización de los trabajos.</t>
  </si>
  <si>
    <t>VALLADO PERIMETRAL TIPO HÉRCULES</t>
  </si>
  <si>
    <t>Suministro y montaje de panel de malla plegada electrosoldada, tipo malla tipo Hércules, galvanizado plastificado en pvc verde, paneles de 2,50 m x 2,03 m (ancho x altura). Con 4 pliegues n forma de V. 
Incluso portes rectangular, de 1,5 mm de espesor, galvanizados y plastificado en color verde, sin taladros para evitar la oxidación. Colocación cada 2 m, abrazaderas, grapas..., Espesor de alambre de 5 mm.  Incluso fijaciones, tornillería. Pequeño material.</t>
  </si>
  <si>
    <t>PUERTA VALLADO RECINTO</t>
  </si>
  <si>
    <t>Ud. Suministro y montaje de puerta de 2 hojas de dimensiones  4x2 m aproximadamente (altura x ancho), lo más similar a la existente. Incluso accesorios, pequeño material, todo aquello necesario para su instalación.</t>
  </si>
  <si>
    <t>Puerta acceso principal</t>
  </si>
  <si>
    <t>Puerta secundaria</t>
  </si>
  <si>
    <t>PUERTA ACCESO TORRE</t>
  </si>
  <si>
    <t>Ud. Suministro y montaje de puerta de 1 hoja de acceso a zona torre de emisión, de iguales características a la existente, aproximadamente 0,9x2m. Incluso accesorios, pequeño material, todo aquello necesario para su instalación.</t>
  </si>
  <si>
    <t>PA</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</si>
  <si>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</si>
  <si>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BIDONES DE AGUA</t>
  </si>
  <si>
    <t>Alquiler de bidones de agua para realización de trabajos ante la falta de agua en el centro.</t>
  </si>
  <si>
    <t>Total 06</t>
  </si>
  <si>
    <t>07</t>
  </si>
  <si>
    <t>TRÁMITES ADMINISTRATIVOS</t>
  </si>
  <si>
    <t>TRAMITES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</si>
  <si>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t>
  </si>
  <si>
    <t>Total 07</t>
  </si>
  <si>
    <t>08</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</si>
  <si>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</si>
  <si>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</si>
  <si>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08</t>
  </si>
  <si>
    <t>09</t>
  </si>
  <si>
    <t>CONTROL DE CALIDAD</t>
  </si>
  <si>
    <t>Partida destinada al control de calidad de los distintos materiales y elementos constructivos de obra 
Prueba de estanqueidad de cubierta mediante riego por aspersión. La partida incluye medios auxiliares, materiales, mano de obra y todos los elementos necesarios para su correcta ejecución. Partida de obra totalmente ejecutada. Incluye emisión de certificado por entidad de control.</t>
  </si>
  <si>
    <t>Total 09</t>
  </si>
  <si>
    <t>10</t>
  </si>
  <si>
    <t>SEGURIDAD Y SALUD</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</si>
  <si>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</si>
  <si>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10</t>
  </si>
  <si>
    <t>___N___</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</si>
  <si>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</si>
  <si>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</si>
  <si>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xml:space="preserve">
Incluso p.p de medidas de proteccion, medios auxiliares tales como andamio en fachada para acceder a cubierta, limpieza, remates, pequeño material auxiliar necesario y medios humanos necesarios para la ejecución de la unidad, así como la colocacion de placas de XPS o similar para no pisar directamente en la placa de fibrocemento a la hora de ralizar los trabajos y evitar roturas o caídas de personas
Medida la superficie en horizontal.</t>
  </si>
  <si>
    <t xml:space="preserve">M2. Impermeabilizacion de cubierta mediante poliurea de Danosa, segun el siguiente proceso:
- Tratamiento de puntos singulares y remates perimetrales mediante suministro y colocación de banda butílica, sellado con masilla de poliuretano y/o formación de medias cañas con mortero de reparación, según proceda. 
- Aplicación de imprimación base epoxi, Danoprimer PU2K, para aumentar la adherencia del soporte, con un consumo aproximado de 0,3 kg/m2, aplicado con air-less o rodillo.
- Aplicación de poliurea pura bicomponente Danocoat 250 mediante proyección en caliente, con un consumo de 2,5 kg/m2 y un espesor de capa de 2 mm, creando una membrana impermeabilizante totalmente continua y estanca. DANOCOAT® 250 es una membrana aromática, de poliurea 100% pura, de dos componentes, libre de disolventes y plastificantes, con 100% de contenido en sólidos, que cura en pocos segundos; para una impermeabilización con elevada elasticidad, capacidad de puenteo de fisuras, excelente resistencia química y a la abrasión. Es una membrana versátil, apta para la impermeabilización, el revestimiento y protección de diversos tipos de soporte contra impactos, desgaste o abrasión. DANOCOAT® 250 se aplica mediante un equipo de proyección a alta presión y alta temperatura. Dispone de Evaluación Técnica Europea (E.T.E., antiguo DITE) Nº 17/0401 llevada a cabo en el Instituto de Ciencias de la Construcción Eduardo Torroja conforme a la guía de la ETAG 005, partes 1 y 6, para Vida útil W3 (25 años), con carga de uso P4, zo_x0002_na climática S y pendiente de cubierta S1-S4.
- Instalación de banda danoband butyl en encuentros con paramentos vertical y cornisa. 
- Aplicación de resina de poliuretano alifático bicomponente de altas prestaciones, resistente a la intemperie y a rayos UV, Danocoat PAS 700 con un consumo de 0,3 kg/m2, formando un revestimiento estanco continuo, de facil limpieza y mantenimiento, resistente al crecimiento de hongos y musgos. En color blanco para disminuir la absorción de calor de la uralita. Incluido espolvoreo de árido con efecto antideslizante.
- Colocacion de paragravillas y sustitucion de sumideros en mal estado si fuera necesario Incluso p.p. de carga y descarga de materiales, ejecución de encuentros y puntos singulares, cortes, replanteo, limpieza, juntas y elementos puntuales a impermeabilizar y medios auxiliares. Medida la superficie en horizontal.
NOTA: En las zonas en las que no sea posible la proyección por la configuración de las instalaciones de cubierta, se aplicará poliurea de aplicación en frío Danocoat M o colocación de lámina compatible, según corresponda._x0002_
- impermeabilizacion de canalones
</t>
  </si>
  <si>
    <t>INFRAESTRUCTURAS Y MODIFICACIONES (*)</t>
  </si>
  <si>
    <t>PRESUPUESTO EJECUCION CONTRATA - TOTAL OFERTA</t>
  </si>
  <si>
    <t>PRESUPUESTO EJECUCION MATERIAL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</si>
  <si>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</si>
  <si>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</si>
  <si>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</si>
  <si>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</si>
  <si>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</si>
  <si>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</si>
  <si>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</si>
  <si>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</si>
  <si>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</si>
  <si>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</si>
  <si>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</si>
  <si>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</si>
  <si>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</si>
  <si>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</si>
  <si>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</si>
  <si>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</si>
  <si>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</si>
  <si>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</si>
  <si>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</si>
  <si>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</si>
  <si>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</si>
  <si>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</si>
  <si>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</si>
  <si>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</si>
  <si>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</si>
  <si>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</si>
  <si>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</si>
  <si>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</si>
  <si>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</si>
  <si>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S-01284-2025 - Adecuación Centro Emisor La Línea de la Concepción CADIZ</t>
  </si>
  <si>
    <t>“Adecuación Centro Emisor La Línea de la Concepción CADIZ”</t>
  </si>
  <si>
    <t>Expediente n.º S/01284/2025</t>
  </si>
  <si>
    <t>ImpPres (***)</t>
  </si>
  <si>
    <t xml:space="preserve">(*) </t>
  </si>
  <si>
    <t xml:space="preserve">(**) </t>
  </si>
  <si>
    <t xml:space="preserve">(***) </t>
  </si>
  <si>
    <r>
      <t xml:space="preserve">El importe de la </t>
    </r>
    <r>
      <rPr>
        <b/>
        <i/>
        <u/>
        <sz val="8"/>
        <color theme="1"/>
        <rFont val="Calibri"/>
        <family val="2"/>
        <scheme val="minor"/>
      </rPr>
      <t>partida 06.07 es una cantidad fija, no se puede variar y debe ser mantenido en la tabla y sumado en el total de la oferta.</t>
    </r>
  </si>
  <si>
    <t>Cuando no se indiquen otros porcentajes se entenderá que, quedan incluidos en el precio de la oferta el 13% de Gastos Generales y el 6% de Beneficio Industrial</t>
  </si>
  <si>
    <t>Deberán presupuestarse todas las partidas de los capítulos 1 a 10. En caso de incluirse alguna partida con importe cero se considerará ofertada SIN COSTE para CRTVE.</t>
  </si>
  <si>
    <t>01_01</t>
  </si>
  <si>
    <t>01_02</t>
  </si>
  <si>
    <t>01_03</t>
  </si>
  <si>
    <t>01_04</t>
  </si>
  <si>
    <t>01_05</t>
  </si>
  <si>
    <t>01_06</t>
  </si>
  <si>
    <t>01_07</t>
  </si>
  <si>
    <t>01_08</t>
  </si>
  <si>
    <t>01_09</t>
  </si>
  <si>
    <t>01_10</t>
  </si>
  <si>
    <t>02_01</t>
  </si>
  <si>
    <t>02_02</t>
  </si>
  <si>
    <t>02_03</t>
  </si>
  <si>
    <t>02_04</t>
  </si>
  <si>
    <t>02_05</t>
  </si>
  <si>
    <t>02_06</t>
  </si>
  <si>
    <t>03_01</t>
  </si>
  <si>
    <t>03_02</t>
  </si>
  <si>
    <t>03_03</t>
  </si>
  <si>
    <t>03_04</t>
  </si>
  <si>
    <t>03_05</t>
  </si>
  <si>
    <t>04_01</t>
  </si>
  <si>
    <t>04_02</t>
  </si>
  <si>
    <t>05_01</t>
  </si>
  <si>
    <t>05_02</t>
  </si>
  <si>
    <t>05_03</t>
  </si>
  <si>
    <t>05_04</t>
  </si>
  <si>
    <t>05_05</t>
  </si>
  <si>
    <t>05_06</t>
  </si>
  <si>
    <t>05_07</t>
  </si>
  <si>
    <t>05_08</t>
  </si>
  <si>
    <t>06_01</t>
  </si>
  <si>
    <t>06_02</t>
  </si>
  <si>
    <t>06_03</t>
  </si>
  <si>
    <t>06_04</t>
  </si>
  <si>
    <t>06_05</t>
  </si>
  <si>
    <t>06_06</t>
  </si>
  <si>
    <t>06_07</t>
  </si>
  <si>
    <t>06_08</t>
  </si>
  <si>
    <t>07_01</t>
  </si>
  <si>
    <t>08_01</t>
  </si>
  <si>
    <t>09_01</t>
  </si>
  <si>
    <t>10_01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</si>
</sst>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8"/>
      <color theme="0"/>
      <name val="Calibri"/>
      <family val="2"/>
      <scheme val="minor"/>
    </font>
    <font>
      <b/>
      <sz val="11"/>
      <color theme="1"/>
      <name val="Calibri"/>
      <family val="2"/>
      <scheme val="minor"/>
    </font>
    <font>
      <b/>
      <sz val="8"/>
      <color rgb="FF000000"/>
      <name val="Calibri"/>
      <family val="2"/>
      <scheme val="minor"/>
    </font>
    <font>
      <b/>
      <sz val="8"/>
      <color rgb="FFFF0000"/>
      <name val="Calibri"/>
      <family val="2"/>
      <scheme val="minor"/>
    </font>
    <font>
      <sz val="8"/>
      <color rgb="FF0000FF"/>
      <name val="Calibri"/>
      <family val="2"/>
      <scheme val="minor"/>
    </font>
    <font>
      <i/>
      <sz val="11"/>
      <color theme="1"/>
      <name val="Calibri"/>
      <family val="2"/>
      <scheme val="minor"/>
    </font>
    <font>
      <sz val="8"/>
      <color rgb="FFFF000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sz val="10"/>
      <color theme="1"/>
      <name val="Calibri"/>
      <family val="2"/>
    </font>
    <font>
      <b/>
      <u/>
      <sz val="10"/>
      <color rgb="FFFF0000"/>
      <name val="Calibri"/>
      <family val="2"/>
    </font>
    <font>
      <b/>
      <sz val="14"/>
      <name val="Calibri"/>
      <family val="2"/>
      <scheme val="minor"/>
    </font>
    <font>
      <b/>
      <sz val="12"/>
      <color theme="1"/>
      <name val="Calibri"/>
      <family val="2"/>
      <scheme val="minor"/>
    </font>
    <font>
      <sz val="11"/>
      <color theme="1"/>
      <name val="Calibri"/>
      <family val="2"/>
      <scheme val="minor"/>
    </font>
    <font>
      <b/>
      <i/>
      <sz val="8"/>
      <color theme="1"/>
      <name val="Calibri"/>
      <family val="2"/>
      <scheme val="minor"/>
    </font>
    <font>
      <b/>
      <i/>
      <u/>
      <sz val="8"/>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79998168889431442"/>
        <bgColor indexed="64"/>
      </patternFill>
    </fill>
    <fill>
      <patternFill patternType="solid">
        <fgColor rgb="FFFFFF99"/>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thin">
        <color auto="1"/>
      </right>
      <top/>
      <bottom style="thin">
        <color auto="1"/>
      </bottom>
      <diagonal/>
    </border>
    <border>
      <left/>
      <right style="thin">
        <color auto="1"/>
      </right>
      <top/>
      <bottom/>
      <diagonal/>
    </border>
  </borders>
  <cellStyleXfs count="2">
    <xf numFmtId="0" fontId="0" fillId="0" borderId="0"/>
    <xf numFmtId="9" fontId="28" fillId="0" borderId="0" applyFont="0" applyFill="0" applyBorder="0" applyAlignment="0" applyProtection="0"/>
  </cellStyleXfs>
  <cellXfs count="126">
    <xf numFmtId="0" fontId="0" fillId="0" borderId="0" xfId="0"/>
    <xf numFmtId="49" fontId="8" fillId="0" borderId="2" xfId="0" applyNumberFormat="1" applyFont="1" applyBorder="1" applyAlignment="1" applyProtection="1">
      <alignment horizontal="right" vertical="top"/>
    </xf>
    <xf numFmtId="0" fontId="13" fillId="0" borderId="0" xfId="0" applyFont="1" applyBorder="1" applyAlignment="1" applyProtection="1">
      <alignment horizontal="right" vertical="center"/>
    </xf>
    <xf numFmtId="0" fontId="13" fillId="0" borderId="2" xfId="0" applyFont="1" applyBorder="1" applyAlignment="1" applyProtection="1">
      <alignment horizontal="right" vertical="center"/>
    </xf>
    <xf numFmtId="0" fontId="0" fillId="0" borderId="0" xfId="0" applyProtection="1"/>
    <xf numFmtId="0" fontId="6" fillId="0" borderId="0" xfId="0" applyFont="1" applyProtection="1"/>
    <xf numFmtId="0" fontId="0" fillId="0" borderId="0" xfId="0" applyAlignment="1" applyProtection="1">
      <alignment vertical="top"/>
    </xf>
    <xf numFmtId="0" fontId="0" fillId="0" borderId="0" xfId="0" applyAlignment="1" applyProtection="1">
      <alignment wrapText="1"/>
    </xf>
    <xf numFmtId="0" fontId="19" fillId="0" borderId="0" xfId="0" applyFont="1" applyProtection="1"/>
    <xf numFmtId="0" fontId="20"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0" fillId="0" borderId="0" xfId="0" applyFont="1" applyAlignment="1" applyProtection="1">
      <alignment horizontal="left" vertical="top"/>
    </xf>
    <xf numFmtId="0" fontId="0" fillId="4"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2" fillId="0" borderId="0" xfId="0" applyFont="1" applyAlignment="1" applyProtection="1">
      <alignment vertical="top"/>
    </xf>
    <xf numFmtId="0" fontId="16" fillId="0" borderId="0" xfId="0" applyFont="1" applyProtection="1"/>
    <xf numFmtId="0" fontId="0" fillId="0" borderId="0" xfId="0" applyBorder="1" applyProtection="1"/>
    <xf numFmtId="0" fontId="6" fillId="0" borderId="0" xfId="0" applyFont="1" applyBorder="1" applyProtection="1"/>
    <xf numFmtId="0" fontId="26" fillId="0" borderId="0" xfId="0" applyFont="1" applyAlignment="1" applyProtection="1">
      <alignment vertical="top"/>
    </xf>
    <xf numFmtId="49" fontId="27" fillId="0" borderId="0" xfId="0" applyNumberFormat="1" applyFont="1" applyAlignment="1" applyProtection="1">
      <alignment vertical="top"/>
    </xf>
    <xf numFmtId="0" fontId="1" fillId="0" borderId="0" xfId="0" applyFont="1" applyAlignment="1" applyProtection="1">
      <alignment vertical="top"/>
    </xf>
    <xf numFmtId="0" fontId="6" fillId="0" borderId="0" xfId="0" applyFont="1" applyBorder="1" applyAlignment="1" applyProtection="1">
      <alignment vertical="top"/>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wrapText="1"/>
    </xf>
    <xf numFmtId="164" fontId="2" fillId="0" borderId="11" xfId="0" applyNumberFormat="1" applyFont="1" applyBorder="1" applyAlignment="1" applyProtection="1">
      <alignment horizontal="center" vertical="center"/>
    </xf>
    <xf numFmtId="0" fontId="7" fillId="0" borderId="10" xfId="0" applyFont="1" applyBorder="1" applyAlignment="1" applyProtection="1">
      <alignment horizontal="center" vertical="center"/>
    </xf>
    <xf numFmtId="0" fontId="7" fillId="0" borderId="1" xfId="0" applyFont="1" applyBorder="1" applyAlignment="1" applyProtection="1">
      <alignment horizontal="center" vertical="center"/>
    </xf>
    <xf numFmtId="49" fontId="3" fillId="2" borderId="6" xfId="0" applyNumberFormat="1" applyFont="1" applyFill="1" applyBorder="1" applyAlignment="1" applyProtection="1">
      <alignment vertical="top"/>
    </xf>
    <xf numFmtId="49" fontId="4" fillId="2" borderId="4" xfId="0" applyNumberFormat="1" applyFont="1" applyFill="1" applyBorder="1" applyAlignment="1" applyProtection="1">
      <alignment vertical="top"/>
    </xf>
    <xf numFmtId="49" fontId="3" fillId="2" borderId="4" xfId="0" applyNumberFormat="1" applyFont="1" applyFill="1" applyBorder="1" applyAlignment="1" applyProtection="1">
      <alignment vertical="top"/>
    </xf>
    <xf numFmtId="3" fontId="8" fillId="2" borderId="4"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 fontId="8" fillId="2" borderId="3" xfId="0" applyNumberFormat="1" applyFont="1" applyFill="1" applyBorder="1" applyAlignment="1" applyProtection="1">
      <alignment vertical="top"/>
    </xf>
    <xf numFmtId="49" fontId="5" fillId="3"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9" fillId="4" borderId="3" xfId="0" applyNumberFormat="1" applyFont="1" applyFill="1" applyBorder="1" applyAlignment="1" applyProtection="1">
      <alignment vertical="top"/>
    </xf>
    <xf numFmtId="0" fontId="5" fillId="0" borderId="12" xfId="0" applyFont="1" applyBorder="1" applyAlignment="1" applyProtection="1">
      <alignment vertical="top"/>
    </xf>
    <xf numFmtId="0" fontId="9" fillId="0" borderId="12" xfId="0" applyFont="1" applyBorder="1" applyAlignment="1" applyProtection="1">
      <alignment vertical="top"/>
    </xf>
    <xf numFmtId="0" fontId="9" fillId="0" borderId="8" xfId="0" applyFont="1" applyBorder="1" applyAlignment="1" applyProtection="1">
      <alignment vertical="top"/>
    </xf>
    <xf numFmtId="49" fontId="10" fillId="0" borderId="0" xfId="0" applyNumberFormat="1" applyFont="1" applyBorder="1" applyAlignment="1" applyProtection="1">
      <alignment horizontal="right" vertical="top" wrapText="1"/>
    </xf>
    <xf numFmtId="164" fontId="5" fillId="0" borderId="0" xfId="0" applyNumberFormat="1" applyFont="1" applyBorder="1" applyAlignment="1" applyProtection="1">
      <alignment horizontal="center" vertical="top"/>
    </xf>
    <xf numFmtId="4" fontId="5" fillId="0" borderId="0" xfId="0" applyNumberFormat="1" applyFont="1" applyBorder="1" applyAlignment="1" applyProtection="1">
      <alignment vertical="top"/>
    </xf>
    <xf numFmtId="4" fontId="9" fillId="0" borderId="0" xfId="0" applyNumberFormat="1" applyFont="1" applyBorder="1" applyAlignment="1" applyProtection="1">
      <alignment vertical="top"/>
    </xf>
    <xf numFmtId="0" fontId="5" fillId="0" borderId="13" xfId="0" applyFont="1" applyBorder="1" applyAlignment="1" applyProtection="1">
      <alignment vertical="top"/>
    </xf>
    <xf numFmtId="49" fontId="10" fillId="0" borderId="5" xfId="0" applyNumberFormat="1" applyFont="1" applyBorder="1" applyAlignment="1" applyProtection="1">
      <alignment horizontal="right" vertical="top" wrapText="1"/>
    </xf>
    <xf numFmtId="164" fontId="5" fillId="0" borderId="5" xfId="0" applyNumberFormat="1" applyFont="1" applyBorder="1" applyAlignment="1" applyProtection="1">
      <alignment horizontal="center" vertical="top"/>
    </xf>
    <xf numFmtId="4" fontId="5" fillId="0" borderId="5" xfId="0" applyNumberFormat="1" applyFont="1" applyBorder="1" applyAlignment="1" applyProtection="1">
      <alignment vertical="top"/>
    </xf>
    <xf numFmtId="4" fontId="9" fillId="0" borderId="5" xfId="0" applyNumberFormat="1" applyFont="1" applyBorder="1" applyAlignment="1" applyProtection="1">
      <alignment vertical="top"/>
    </xf>
    <xf numFmtId="0" fontId="9" fillId="0" borderId="13" xfId="0" applyFont="1" applyBorder="1" applyAlignment="1" applyProtection="1">
      <alignment vertical="top"/>
    </xf>
    <xf numFmtId="0" fontId="9" fillId="0" borderId="9" xfId="0" applyFont="1" applyBorder="1" applyAlignment="1" applyProtection="1">
      <alignment vertical="top"/>
    </xf>
    <xf numFmtId="0" fontId="5" fillId="0" borderId="10" xfId="0" applyFont="1" applyBorder="1" applyAlignment="1" applyProtection="1">
      <alignment vertical="top"/>
    </xf>
    <xf numFmtId="0" fontId="5" fillId="0" borderId="2" xfId="0" applyFont="1" applyBorder="1" applyAlignment="1" applyProtection="1">
      <alignment vertical="top"/>
    </xf>
    <xf numFmtId="0" fontId="5" fillId="0" borderId="2" xfId="0" applyFont="1" applyBorder="1" applyAlignment="1" applyProtection="1">
      <alignment vertical="top" wrapText="1"/>
    </xf>
    <xf numFmtId="164" fontId="5" fillId="0" borderId="2" xfId="0" applyNumberFormat="1" applyFont="1" applyBorder="1" applyAlignment="1" applyProtection="1">
      <alignment horizontal="center" vertical="top"/>
    </xf>
    <xf numFmtId="49" fontId="8" fillId="0" borderId="2" xfId="0" applyNumberFormat="1" applyFont="1" applyBorder="1" applyAlignment="1" applyProtection="1">
      <alignment vertical="top"/>
    </xf>
    <xf numFmtId="3" fontId="9" fillId="0" borderId="2" xfId="0" applyNumberFormat="1" applyFont="1" applyBorder="1" applyAlignment="1" applyProtection="1">
      <alignment vertical="top"/>
    </xf>
    <xf numFmtId="4" fontId="11" fillId="0" borderId="2" xfId="0" applyNumberFormat="1" applyFont="1" applyBorder="1" applyAlignment="1" applyProtection="1">
      <alignment vertical="top"/>
    </xf>
    <xf numFmtId="4" fontId="8" fillId="4" borderId="1" xfId="0" applyNumberFormat="1" applyFont="1" applyFill="1" applyBorder="1" applyAlignment="1" applyProtection="1">
      <alignment vertical="top"/>
    </xf>
    <xf numFmtId="49" fontId="3" fillId="2" borderId="8" xfId="0" applyNumberFormat="1" applyFont="1" applyFill="1" applyBorder="1" applyAlignment="1" applyProtection="1">
      <alignment vertical="top"/>
    </xf>
    <xf numFmtId="49" fontId="4" fillId="2" borderId="0" xfId="0" applyNumberFormat="1" applyFont="1" applyFill="1" applyBorder="1" applyAlignment="1" applyProtection="1">
      <alignment vertical="top"/>
    </xf>
    <xf numFmtId="49" fontId="3" fillId="2" borderId="0" xfId="0" applyNumberFormat="1" applyFont="1" applyFill="1" applyBorder="1" applyAlignment="1" applyProtection="1">
      <alignment vertical="top"/>
    </xf>
    <xf numFmtId="3" fontId="8" fillId="2" borderId="0" xfId="0" applyNumberFormat="1" applyFont="1" applyFill="1" applyBorder="1" applyAlignment="1" applyProtection="1">
      <alignment vertical="top"/>
    </xf>
    <xf numFmtId="4" fontId="8" fillId="2" borderId="0" xfId="0" applyNumberFormat="1" applyFont="1" applyFill="1" applyBorder="1" applyAlignment="1" applyProtection="1">
      <alignment vertical="top"/>
    </xf>
    <xf numFmtId="4" fontId="8" fillId="2" borderId="12" xfId="0" applyNumberFormat="1" applyFont="1" applyFill="1" applyBorder="1" applyAlignment="1" applyProtection="1">
      <alignment vertical="top"/>
    </xf>
    <xf numFmtId="0" fontId="5" fillId="0" borderId="0" xfId="0" applyFont="1" applyBorder="1" applyAlignment="1" applyProtection="1">
      <alignment vertical="top" wrapText="1"/>
    </xf>
    <xf numFmtId="0" fontId="5" fillId="0" borderId="5" xfId="0" applyFont="1" applyBorder="1" applyAlignment="1" applyProtection="1">
      <alignment vertical="top" wrapText="1"/>
    </xf>
    <xf numFmtId="49" fontId="10" fillId="0" borderId="0" xfId="0" applyNumberFormat="1" applyFont="1" applyBorder="1" applyAlignment="1" applyProtection="1">
      <alignment horizontal="center" vertical="top" wrapText="1"/>
    </xf>
    <xf numFmtId="4" fontId="5" fillId="0" borderId="0" xfId="0" applyNumberFormat="1" applyFont="1" applyBorder="1" applyAlignment="1" applyProtection="1">
      <alignment horizontal="center" vertical="top"/>
    </xf>
    <xf numFmtId="4" fontId="9" fillId="0" borderId="0" xfId="0" applyNumberFormat="1" applyFont="1" applyBorder="1" applyAlignment="1" applyProtection="1">
      <alignment horizontal="center" vertical="top"/>
    </xf>
    <xf numFmtId="4" fontId="15" fillId="5" borderId="3" xfId="0" applyNumberFormat="1" applyFont="1" applyFill="1" applyBorder="1" applyAlignment="1" applyProtection="1">
      <alignment horizontal="center" vertical="top"/>
    </xf>
    <xf numFmtId="0" fontId="5" fillId="0" borderId="9" xfId="0" applyFont="1" applyBorder="1" applyAlignment="1" applyProtection="1">
      <alignment vertical="top"/>
    </xf>
    <xf numFmtId="0" fontId="5" fillId="0" borderId="5" xfId="0" applyFont="1" applyBorder="1" applyAlignment="1" applyProtection="1">
      <alignment vertical="top"/>
    </xf>
    <xf numFmtId="3" fontId="9" fillId="0" borderId="5" xfId="0" applyNumberFormat="1" applyFont="1" applyBorder="1" applyAlignment="1" applyProtection="1">
      <alignment vertical="top"/>
    </xf>
    <xf numFmtId="4" fontId="11" fillId="0" borderId="5" xfId="0" applyNumberFormat="1" applyFont="1" applyBorder="1" applyAlignment="1" applyProtection="1">
      <alignment vertical="top"/>
    </xf>
    <xf numFmtId="4" fontId="8" fillId="4" borderId="13" xfId="0" applyNumberFormat="1" applyFont="1" applyFill="1" applyBorder="1" applyAlignment="1" applyProtection="1">
      <alignment vertical="top"/>
    </xf>
    <xf numFmtId="164" fontId="0" fillId="0" borderId="0" xfId="0" applyNumberFormat="1" applyAlignment="1" applyProtection="1">
      <alignment horizontal="center"/>
    </xf>
    <xf numFmtId="4" fontId="9" fillId="4" borderId="6" xfId="0" applyNumberFormat="1" applyFont="1" applyFill="1" applyBorder="1" applyAlignment="1" applyProtection="1">
      <alignment vertical="top"/>
      <protection locked="0"/>
    </xf>
    <xf numFmtId="4" fontId="8" fillId="4" borderId="13" xfId="0" applyNumberFormat="1" applyFont="1" applyFill="1" applyBorder="1" applyAlignment="1" applyProtection="1">
      <alignment vertical="top"/>
      <protection locked="0"/>
    </xf>
    <xf numFmtId="4" fontId="9" fillId="4" borderId="10" xfId="0" applyNumberFormat="1" applyFont="1" applyFill="1" applyBorder="1" applyAlignment="1" applyProtection="1">
      <alignment vertical="top"/>
      <protection locked="0"/>
    </xf>
    <xf numFmtId="4" fontId="9" fillId="4" borderId="1" xfId="0" applyNumberFormat="1" applyFont="1" applyFill="1" applyBorder="1" applyAlignment="1" applyProtection="1">
      <alignment vertical="top"/>
    </xf>
    <xf numFmtId="9" fontId="17" fillId="4" borderId="10" xfId="1" applyFont="1" applyFill="1" applyBorder="1" applyAlignment="1" applyProtection="1">
      <alignment horizontal="right" vertical="top"/>
    </xf>
    <xf numFmtId="9" fontId="14" fillId="4" borderId="11" xfId="1" applyFont="1" applyFill="1" applyBorder="1" applyAlignment="1" applyProtection="1">
      <alignment horizontal="center" vertical="top"/>
      <protection locked="0"/>
    </xf>
    <xf numFmtId="0" fontId="29" fillId="0" borderId="0" xfId="0" applyFont="1" applyAlignment="1" applyProtection="1">
      <alignment horizontal="center"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8" fillId="0" borderId="0" xfId="0" applyFont="1" applyAlignment="1" applyProtection="1">
      <alignment horizontal="center" vertical="top" wrapText="1"/>
    </xf>
    <xf numFmtId="0" fontId="22"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0" borderId="0" xfId="0" applyAlignment="1" applyProtection="1">
      <alignment horizontal="justify" vertical="top" wrapText="1"/>
    </xf>
    <xf numFmtId="0" fontId="0" fillId="0" borderId="5" xfId="0" applyBorder="1" applyAlignment="1" applyProtection="1">
      <alignment horizontal="center" wrapText="1"/>
      <protection locked="0"/>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12" fillId="6" borderId="0" xfId="0" applyNumberFormat="1" applyFont="1" applyFill="1" applyAlignment="1" applyProtection="1">
      <alignment horizontal="center" vertical="top" shrinkToFit="1"/>
    </xf>
    <xf numFmtId="0" fontId="12" fillId="6" borderId="0" xfId="0" applyFont="1" applyFill="1" applyAlignment="1" applyProtection="1">
      <alignment horizontal="center" vertical="top" shrinkToFit="1"/>
    </xf>
    <xf numFmtId="0" fontId="24" fillId="0" borderId="14" xfId="0" applyFont="1" applyBorder="1" applyAlignment="1" applyProtection="1">
      <alignment horizontal="left" vertical="top" wrapText="1"/>
    </xf>
    <xf numFmtId="0" fontId="24" fillId="0" borderId="15" xfId="0" applyFont="1" applyBorder="1" applyAlignment="1" applyProtection="1">
      <alignment horizontal="left" vertical="top" wrapText="1"/>
    </xf>
    <xf numFmtId="0" fontId="24" fillId="0" borderId="16" xfId="0" applyFont="1" applyBorder="1" applyAlignment="1" applyProtection="1">
      <alignment horizontal="left" vertical="top" wrapText="1"/>
    </xf>
    <xf numFmtId="0" fontId="29" fillId="0" borderId="0" xfId="0" applyFont="1" applyAlignment="1" applyProtection="1">
      <alignment horizontal="left" vertical="top" wrapText="1"/>
    </xf>
    <xf numFmtId="49" fontId="5" fillId="0" borderId="6" xfId="0" applyNumberFormat="1" applyFont="1" applyBorder="1" applyAlignment="1" applyProtection="1">
      <alignment horizontal="left" vertical="top" wrapText="1"/>
    </xf>
    <xf numFmtId="49" fontId="5" fillId="0" borderId="4"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49" fontId="5" fillId="0" borderId="5" xfId="0" applyNumberFormat="1" applyFont="1" applyBorder="1" applyAlignment="1" applyProtection="1">
      <alignment horizontal="left" vertical="top" wrapText="1"/>
    </xf>
    <xf numFmtId="49" fontId="5" fillId="0" borderId="18" xfId="0" applyNumberFormat="1" applyFont="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5" fillId="0" borderId="8" xfId="0" applyNumberFormat="1" applyFont="1" applyBorder="1" applyAlignment="1" applyProtection="1">
      <alignment horizontal="left" vertical="top" wrapText="1"/>
    </xf>
    <xf numFmtId="49" fontId="5" fillId="0" borderId="0" xfId="0" applyNumberFormat="1" applyFont="1" applyBorder="1" applyAlignment="1" applyProtection="1">
      <alignment horizontal="left" vertical="top" wrapText="1"/>
    </xf>
    <xf numFmtId="49" fontId="5" fillId="0" borderId="19" xfId="0" applyNumberFormat="1" applyFont="1" applyBorder="1" applyAlignment="1" applyProtection="1">
      <alignment horizontal="left" vertical="top" wrapText="1"/>
    </xf>
    <xf numFmtId="0" fontId="18" fillId="0" borderId="17" xfId="0" applyFont="1" applyBorder="1" applyAlignment="1" applyProtection="1">
      <alignment horizontal="center" vertical="center" wrapText="1"/>
    </xf>
    <xf numFmtId="49" fontId="5" fillId="5" borderId="6" xfId="0" applyNumberFormat="1" applyFont="1" applyFill="1" applyBorder="1" applyAlignment="1" applyProtection="1">
      <alignment horizontal="left" vertical="top" wrapText="1"/>
    </xf>
    <xf numFmtId="49" fontId="5" fillId="5" borderId="4" xfId="0" applyNumberFormat="1" applyFont="1" applyFill="1" applyBorder="1" applyAlignment="1" applyProtection="1">
      <alignment horizontal="left" vertical="top" wrapText="1"/>
    </xf>
    <xf numFmtId="49" fontId="5" fillId="5" borderId="7" xfId="0" applyNumberFormat="1" applyFont="1" applyFill="1" applyBorder="1" applyAlignment="1" applyProtection="1">
      <alignment horizontal="left" vertical="top" wrapText="1"/>
    </xf>
    <xf numFmtId="0" fontId="13" fillId="0" borderId="0" xfId="0" applyFont="1" applyFill="1" applyBorder="1" applyAlignment="1" applyProtection="1">
      <alignment horizontal="left" vertical="top" wrapText="1"/>
    </xf>
    <xf numFmtId="0" fontId="0" fillId="4" borderId="5" xfId="0" applyFill="1" applyBorder="1" applyAlignment="1" applyProtection="1">
      <alignment horizontal="center" vertical="top"/>
      <protection locked="0"/>
    </xf>
  </cellXfs>
  <cellStyles count="2">
    <cellStyle name="Normal" xfId="0" builtinId="0"/>
    <cellStyle name="Porcentaje" xfId="1" builtinId="5"/>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EB5E1B9A-71E4-42CB-8576-06E8AEF661B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250B8-2FEA-40E4-9970-BA857DB807ED}">
  <dimension ref="A2:I50"/>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4" customWidth="1"/>
    <col min="2" max="2" width="13.5703125" style="4" customWidth="1"/>
    <col min="3" max="3" width="17.85546875" style="4" customWidth="1"/>
    <col min="4" max="9" width="11.42578125" style="4"/>
    <col min="10" max="10" width="1.7109375" style="4" customWidth="1"/>
    <col min="11" max="16384" width="11.42578125" style="4"/>
  </cols>
  <sheetData>
    <row r="2" spans="1:9" s="6" customFormat="1" ht="75" customHeight="1" x14ac:dyDescent="0.25">
      <c r="A2" s="96" t="s">
        <v>158</v>
      </c>
      <c r="B2" s="96"/>
      <c r="C2" s="96"/>
      <c r="D2" s="96"/>
      <c r="E2" s="96"/>
      <c r="F2" s="96"/>
      <c r="G2" s="96"/>
      <c r="H2" s="96"/>
      <c r="I2" s="96"/>
    </row>
    <row r="5" spans="1:9" x14ac:dyDescent="0.25">
      <c r="D5" s="8"/>
      <c r="E5" s="8"/>
      <c r="F5" s="9"/>
      <c r="G5" s="9"/>
      <c r="H5" s="9"/>
      <c r="I5" s="10" t="s">
        <v>186</v>
      </c>
    </row>
    <row r="6" spans="1:9" x14ac:dyDescent="0.25">
      <c r="D6" s="8"/>
      <c r="E6" s="8"/>
      <c r="F6" s="9"/>
      <c r="G6" s="9"/>
      <c r="H6" s="9"/>
      <c r="I6" s="10"/>
    </row>
    <row r="7" spans="1:9" x14ac:dyDescent="0.25">
      <c r="D7" s="8"/>
      <c r="E7" s="8"/>
      <c r="F7" s="9"/>
      <c r="G7" s="9"/>
      <c r="H7" s="9"/>
      <c r="I7" s="11" t="s">
        <v>187</v>
      </c>
    </row>
    <row r="8" spans="1:9" ht="24.95" customHeight="1" x14ac:dyDescent="0.25"/>
    <row r="9" spans="1:9" ht="18.75" x14ac:dyDescent="0.3">
      <c r="A9" s="97" t="s">
        <v>159</v>
      </c>
      <c r="B9" s="97"/>
      <c r="C9" s="97"/>
      <c r="D9" s="97"/>
      <c r="E9" s="97"/>
      <c r="F9" s="97"/>
      <c r="G9" s="97"/>
      <c r="H9" s="97"/>
      <c r="I9" s="97"/>
    </row>
    <row r="10" spans="1:9" ht="15" customHeight="1" x14ac:dyDescent="0.25"/>
    <row r="11" spans="1:9" ht="15" customHeight="1" x14ac:dyDescent="0.25"/>
    <row r="12" spans="1:9" x14ac:dyDescent="0.25">
      <c r="A12" s="6" t="s">
        <v>160</v>
      </c>
      <c r="B12" s="98"/>
      <c r="C12" s="98"/>
      <c r="D12" s="98"/>
      <c r="E12" s="98"/>
      <c r="F12" s="94" t="s">
        <v>161</v>
      </c>
      <c r="G12" s="94"/>
      <c r="H12" s="94"/>
      <c r="I12" s="12"/>
    </row>
    <row r="13" spans="1:9" x14ac:dyDescent="0.25">
      <c r="A13" s="99" t="s">
        <v>162</v>
      </c>
      <c r="B13" s="99"/>
      <c r="C13" s="99"/>
      <c r="D13" s="99"/>
      <c r="E13" s="99"/>
      <c r="F13" s="99"/>
      <c r="G13" s="99"/>
      <c r="H13" s="99"/>
      <c r="I13" s="13"/>
    </row>
    <row r="14" spans="1:9" x14ac:dyDescent="0.25">
      <c r="A14" s="14"/>
      <c r="B14" s="14"/>
      <c r="C14" s="14"/>
      <c r="D14" s="14"/>
      <c r="E14" s="14"/>
      <c r="F14" s="14"/>
      <c r="G14" s="14"/>
      <c r="H14" s="14"/>
      <c r="I14" s="13"/>
    </row>
    <row r="15" spans="1:9" x14ac:dyDescent="0.25">
      <c r="A15" s="6" t="s">
        <v>163</v>
      </c>
      <c r="B15" s="6"/>
      <c r="C15" s="15"/>
      <c r="D15" s="94" t="s">
        <v>164</v>
      </c>
      <c r="E15" s="94"/>
      <c r="F15" s="95"/>
      <c r="G15" s="95"/>
      <c r="H15" s="95"/>
      <c r="I15" s="95"/>
    </row>
    <row r="16" spans="1:9" x14ac:dyDescent="0.25">
      <c r="B16" s="16"/>
      <c r="C16" s="16" t="s">
        <v>165</v>
      </c>
      <c r="D16" s="16"/>
      <c r="E16" s="16"/>
      <c r="F16" s="16" t="s">
        <v>166</v>
      </c>
      <c r="G16" s="16"/>
      <c r="H16" s="16"/>
      <c r="I16" s="6"/>
    </row>
    <row r="17" spans="1:9" x14ac:dyDescent="0.25">
      <c r="B17" s="16"/>
      <c r="C17" s="16"/>
      <c r="D17" s="16"/>
      <c r="E17" s="16"/>
      <c r="F17" s="16"/>
      <c r="G17" s="16"/>
      <c r="H17" s="16"/>
      <c r="I17" s="6"/>
    </row>
    <row r="18" spans="1:9" x14ac:dyDescent="0.25">
      <c r="A18" s="6" t="s">
        <v>167</v>
      </c>
      <c r="B18" s="12"/>
      <c r="C18" s="94" t="s">
        <v>168</v>
      </c>
      <c r="D18" s="94"/>
      <c r="E18" s="102"/>
      <c r="F18" s="102"/>
      <c r="G18" s="102"/>
      <c r="H18" s="17" t="s">
        <v>169</v>
      </c>
      <c r="I18" s="18"/>
    </row>
    <row r="19" spans="1:9" s="19" customFormat="1" x14ac:dyDescent="0.25">
      <c r="B19" s="20"/>
      <c r="C19" s="21"/>
      <c r="D19" s="21"/>
      <c r="E19" s="22"/>
      <c r="F19" s="22"/>
      <c r="G19" s="22"/>
      <c r="H19" s="22"/>
      <c r="I19" s="22"/>
    </row>
    <row r="20" spans="1:9" s="19" customFormat="1" x14ac:dyDescent="0.25">
      <c r="B20" s="20"/>
      <c r="C20" s="21"/>
      <c r="D20" s="21"/>
      <c r="E20" s="22"/>
      <c r="F20" s="22"/>
      <c r="G20" s="22"/>
      <c r="H20" s="22"/>
      <c r="I20" s="22"/>
    </row>
    <row r="21" spans="1:9" s="19" customFormat="1" x14ac:dyDescent="0.25">
      <c r="A21" s="23" t="s">
        <v>170</v>
      </c>
      <c r="B21" s="20"/>
      <c r="C21" s="95"/>
      <c r="D21" s="95"/>
      <c r="E21" s="95"/>
      <c r="F21" s="95"/>
      <c r="G21" s="95"/>
      <c r="H21" s="22" t="s">
        <v>171</v>
      </c>
      <c r="I21" s="18"/>
    </row>
    <row r="22" spans="1:9" s="19" customFormat="1" x14ac:dyDescent="0.25">
      <c r="A22" s="23"/>
      <c r="B22" s="20"/>
      <c r="C22" s="21"/>
      <c r="D22" s="21"/>
      <c r="E22" s="21"/>
      <c r="F22" s="21"/>
      <c r="G22" s="21"/>
      <c r="H22" s="22"/>
      <c r="I22" s="17"/>
    </row>
    <row r="23" spans="1:9" x14ac:dyDescent="0.25">
      <c r="A23" s="6" t="s">
        <v>172</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103" t="s">
        <v>173</v>
      </c>
      <c r="B25" s="103"/>
      <c r="C25" s="103"/>
      <c r="D25" s="103"/>
      <c r="E25" s="103"/>
      <c r="F25" s="103"/>
      <c r="G25" s="103"/>
      <c r="H25" s="103"/>
      <c r="I25" s="6"/>
    </row>
    <row r="26" spans="1:9" ht="15" customHeight="1" x14ac:dyDescent="0.25">
      <c r="A26" s="6"/>
      <c r="B26" s="6"/>
      <c r="C26" s="6"/>
      <c r="D26" s="6"/>
      <c r="E26" s="6"/>
      <c r="F26" s="6"/>
      <c r="G26" s="6"/>
      <c r="H26" s="6"/>
      <c r="I26" s="6"/>
    </row>
    <row r="27" spans="1:9" ht="15" customHeight="1" x14ac:dyDescent="0.25">
      <c r="A27" s="24" t="s">
        <v>174</v>
      </c>
      <c r="B27" s="6"/>
      <c r="C27" s="6"/>
      <c r="D27" s="6"/>
      <c r="E27" s="6"/>
      <c r="F27" s="6"/>
      <c r="G27" s="6"/>
      <c r="H27" s="6"/>
    </row>
    <row r="28" spans="1:9" ht="15" customHeight="1" x14ac:dyDescent="0.25">
      <c r="A28" s="6"/>
      <c r="B28" s="6"/>
      <c r="C28" s="6"/>
      <c r="D28" s="6"/>
      <c r="E28" s="6"/>
      <c r="F28" s="6"/>
      <c r="G28" s="6"/>
      <c r="H28" s="6"/>
    </row>
    <row r="29" spans="1:9" ht="15" customHeight="1" x14ac:dyDescent="0.25">
      <c r="A29" s="24" t="s">
        <v>175</v>
      </c>
      <c r="B29" s="104" t="str">
        <f>+IF('Anexo I Tabla Desglose Precio'!L151=10000,"FALTA DESGLOSE OFERTA",IF('Anexo I Tabla Desglose Precio'!L151&lt;=188344.79,'Anexo I Tabla Desglose Precio'!L151,"ERROR: no debe superar 188.344,79"))</f>
        <v>FALTA DESGLOSE OFERTA</v>
      </c>
      <c r="C29" s="105"/>
      <c r="D29" s="6" t="s">
        <v>176</v>
      </c>
      <c r="E29" s="6"/>
      <c r="F29" s="6"/>
      <c r="G29" s="6"/>
      <c r="H29" s="6"/>
    </row>
    <row r="30" spans="1:9" ht="15" customHeight="1" x14ac:dyDescent="0.25">
      <c r="A30" s="6"/>
      <c r="B30" s="6"/>
      <c r="C30" s="6"/>
      <c r="D30" s="6"/>
      <c r="E30" s="6"/>
      <c r="F30" s="6"/>
      <c r="G30" s="6"/>
      <c r="H30" s="6"/>
    </row>
    <row r="31" spans="1:9" ht="35.1" customHeight="1" x14ac:dyDescent="0.25">
      <c r="A31" s="100" t="s">
        <v>177</v>
      </c>
      <c r="B31" s="100"/>
      <c r="C31" s="100"/>
      <c r="D31" s="100"/>
      <c r="E31" s="100"/>
      <c r="F31" s="100"/>
      <c r="G31" s="100"/>
      <c r="H31" s="100"/>
      <c r="I31" s="6"/>
    </row>
    <row r="32" spans="1:9" ht="35.1" customHeight="1" x14ac:dyDescent="0.25">
      <c r="A32" s="100" t="s">
        <v>178</v>
      </c>
      <c r="B32" s="100"/>
      <c r="C32" s="100"/>
      <c r="D32" s="100"/>
      <c r="E32" s="100"/>
      <c r="F32" s="100"/>
      <c r="G32" s="100"/>
      <c r="H32" s="100"/>
      <c r="I32" s="6"/>
    </row>
    <row r="33" spans="1:9" ht="35.1" customHeight="1" x14ac:dyDescent="0.25">
      <c r="A33" s="100" t="s">
        <v>179</v>
      </c>
      <c r="B33" s="100"/>
      <c r="C33" s="100"/>
      <c r="D33" s="100"/>
      <c r="E33" s="100"/>
      <c r="F33" s="100"/>
      <c r="G33" s="100"/>
      <c r="H33" s="100"/>
      <c r="I33" s="6"/>
    </row>
    <row r="34" spans="1:9" ht="45" customHeight="1" x14ac:dyDescent="0.25">
      <c r="A34" s="100" t="s">
        <v>180</v>
      </c>
      <c r="B34" s="100"/>
      <c r="C34" s="100"/>
      <c r="D34" s="100"/>
      <c r="E34" s="100"/>
      <c r="F34" s="100"/>
      <c r="G34" s="100"/>
      <c r="H34" s="100"/>
      <c r="I34" s="6"/>
    </row>
    <row r="35" spans="1:9" ht="15" customHeight="1" x14ac:dyDescent="0.25">
      <c r="A35" s="6"/>
      <c r="B35" s="6"/>
      <c r="C35" s="6"/>
      <c r="D35" s="6"/>
      <c r="E35" s="6"/>
      <c r="F35" s="6"/>
      <c r="G35" s="6"/>
      <c r="H35" s="6"/>
      <c r="I35" s="6"/>
    </row>
    <row r="36" spans="1:9" x14ac:dyDescent="0.25">
      <c r="A36" s="24" t="s">
        <v>181</v>
      </c>
      <c r="B36" s="6"/>
      <c r="C36" s="6"/>
      <c r="D36" s="6"/>
      <c r="E36" s="6"/>
      <c r="F36" s="6"/>
      <c r="G36" s="6"/>
      <c r="H36" s="6"/>
      <c r="I36" s="6"/>
    </row>
    <row r="37" spans="1:9" ht="8.1" customHeight="1" x14ac:dyDescent="0.25">
      <c r="A37" s="6"/>
      <c r="B37" s="6"/>
      <c r="C37" s="6"/>
      <c r="D37" s="6"/>
      <c r="E37" s="6"/>
      <c r="F37" s="6"/>
      <c r="G37" s="6"/>
      <c r="H37" s="6"/>
      <c r="I37" s="6"/>
    </row>
    <row r="42" spans="1:9" x14ac:dyDescent="0.25">
      <c r="B42" s="25" t="s">
        <v>182</v>
      </c>
    </row>
    <row r="50" spans="2:7" x14ac:dyDescent="0.25">
      <c r="B50" s="4" t="s">
        <v>156</v>
      </c>
      <c r="C50" s="101"/>
      <c r="D50" s="101"/>
      <c r="E50" s="101"/>
      <c r="F50" s="101"/>
      <c r="G50" s="101"/>
    </row>
  </sheetData>
  <sheetProtection algorithmName="SHA-512" hashValue="OapYmouOt/Ivy1YElvrJbdZUC6Yu0F3sAnI47zrhPYlGcI7JZWgr28afmj5u7rm4MxTJxFBEXTvlOzRXa2ok3w==" saltValue="uHgOAXGRBQ9YbAewDUTnVQ==" spinCount="100000" sheet="1" objects="1" scenarios="1" selectLockedCells="1"/>
  <mergeCells count="17">
    <mergeCell ref="A32:H32"/>
    <mergeCell ref="A33:H33"/>
    <mergeCell ref="A34:H34"/>
    <mergeCell ref="C50:G50"/>
    <mergeCell ref="C18:D18"/>
    <mergeCell ref="E18:G18"/>
    <mergeCell ref="C21:G21"/>
    <mergeCell ref="A25:H25"/>
    <mergeCell ref="B29:C29"/>
    <mergeCell ref="A31:H31"/>
    <mergeCell ref="D15:E15"/>
    <mergeCell ref="F15:I15"/>
    <mergeCell ref="A2:I2"/>
    <mergeCell ref="A9:I9"/>
    <mergeCell ref="B12:E12"/>
    <mergeCell ref="F12:H12"/>
    <mergeCell ref="A13:H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31A70-339A-4764-BA7E-8003449E726C}">
  <sheetPr>
    <pageSetUpPr fitToPage="1"/>
  </sheetPr>
  <dimension ref="A1:L164"/>
  <sheetViews>
    <sheetView zoomScale="80" zoomScaleNormal="80" workbookViewId="0">
      <pane ySplit="6" topLeftCell="A7" activePane="bottomLeft" state="frozen"/>
      <selection pane="bottomLeft" activeCell="K8" sqref="K8"/>
    </sheetView>
  </sheetViews>
  <sheetFormatPr baseColWidth="10" defaultRowHeight="15" x14ac:dyDescent="0.25"/>
  <cols>
    <col min="1" max="1" width="6.7109375" style="4" bestFit="1" customWidth="1"/>
    <col min="2" max="2" width="7.7109375" style="4" customWidth="1"/>
    <col min="3" max="3" width="3.5703125" style="4" bestFit="1" customWidth="1"/>
    <col min="4" max="4" width="30.7109375" style="4" customWidth="1"/>
    <col min="5" max="5" width="8" style="86" bestFit="1" customWidth="1"/>
    <col min="6" max="6" width="8.140625" style="4" bestFit="1" customWidth="1"/>
    <col min="7" max="7" width="7.85546875" style="4" bestFit="1" customWidth="1"/>
    <col min="8" max="8" width="6.140625" style="4" bestFit="1" customWidth="1"/>
    <col min="9" max="9" width="8.5703125" style="5" bestFit="1" customWidth="1"/>
    <col min="10" max="10" width="7.7109375" style="5" bestFit="1" customWidth="1"/>
    <col min="11" max="12" width="12.7109375" style="5" customWidth="1"/>
    <col min="13" max="16384" width="11.42578125" style="4"/>
  </cols>
  <sheetData>
    <row r="1" spans="1:12" ht="73.5" customHeight="1" thickBot="1" x14ac:dyDescent="0.3">
      <c r="A1" s="106" t="s">
        <v>183</v>
      </c>
      <c r="B1" s="107"/>
      <c r="C1" s="107"/>
      <c r="D1" s="107"/>
      <c r="E1" s="107"/>
      <c r="F1" s="107"/>
      <c r="G1" s="107"/>
      <c r="H1" s="107"/>
      <c r="I1" s="107"/>
      <c r="J1" s="107"/>
      <c r="K1" s="107"/>
      <c r="L1" s="108"/>
    </row>
    <row r="2" spans="1:12" ht="60" customHeight="1" x14ac:dyDescent="0.25">
      <c r="A2" s="120" t="s">
        <v>184</v>
      </c>
      <c r="B2" s="120"/>
      <c r="C2" s="120"/>
      <c r="D2" s="120"/>
      <c r="E2" s="120"/>
      <c r="F2" s="120"/>
      <c r="G2" s="120"/>
      <c r="H2" s="120"/>
      <c r="I2" s="120"/>
      <c r="J2" s="120"/>
      <c r="K2" s="120"/>
      <c r="L2" s="120"/>
    </row>
    <row r="3" spans="1:12" x14ac:dyDescent="0.25">
      <c r="A3" s="26"/>
      <c r="B3" s="26"/>
      <c r="C3" s="26"/>
      <c r="D3" s="26"/>
      <c r="E3" s="26"/>
      <c r="F3" s="26"/>
      <c r="G3" s="26"/>
      <c r="H3" s="26"/>
      <c r="I3" s="26"/>
      <c r="J3" s="26"/>
      <c r="K3" s="26"/>
      <c r="L3" s="27"/>
    </row>
    <row r="4" spans="1:12" ht="18.75" x14ac:dyDescent="0.25">
      <c r="A4" s="29" t="s">
        <v>185</v>
      </c>
      <c r="B4" s="30"/>
      <c r="C4" s="30"/>
      <c r="D4" s="30"/>
      <c r="E4" s="30"/>
      <c r="F4" s="30"/>
      <c r="G4" s="30"/>
      <c r="H4" s="30"/>
      <c r="I4" s="30"/>
      <c r="J4" s="30"/>
      <c r="K4" s="30"/>
      <c r="L4" s="28"/>
    </row>
    <row r="5" spans="1:12" ht="8.1" customHeight="1" x14ac:dyDescent="0.25">
      <c r="A5" s="30"/>
      <c r="B5" s="6"/>
      <c r="C5" s="6"/>
      <c r="D5" s="6"/>
      <c r="E5" s="6"/>
      <c r="F5" s="6"/>
      <c r="G5" s="6"/>
      <c r="H5" s="6"/>
      <c r="I5" s="6"/>
      <c r="J5" s="6"/>
      <c r="K5" s="31"/>
      <c r="L5" s="31"/>
    </row>
    <row r="6" spans="1:12" x14ac:dyDescent="0.25">
      <c r="A6" s="32" t="s">
        <v>0</v>
      </c>
      <c r="B6" s="32" t="s">
        <v>1</v>
      </c>
      <c r="C6" s="32" t="s">
        <v>2</v>
      </c>
      <c r="D6" s="33" t="s">
        <v>3</v>
      </c>
      <c r="E6" s="34" t="s">
        <v>148</v>
      </c>
      <c r="F6" s="32" t="s">
        <v>4</v>
      </c>
      <c r="G6" s="32" t="s">
        <v>5</v>
      </c>
      <c r="H6" s="32" t="s">
        <v>6</v>
      </c>
      <c r="I6" s="35" t="s">
        <v>7</v>
      </c>
      <c r="J6" s="36" t="s">
        <v>8</v>
      </c>
      <c r="K6" s="35" t="s">
        <v>9</v>
      </c>
      <c r="L6" s="36" t="s">
        <v>188</v>
      </c>
    </row>
    <row r="7" spans="1:12" x14ac:dyDescent="0.25">
      <c r="A7" s="37" t="s">
        <v>10</v>
      </c>
      <c r="B7" s="38" t="s">
        <v>11</v>
      </c>
      <c r="C7" s="39" t="s">
        <v>12</v>
      </c>
      <c r="D7" s="116" t="s">
        <v>13</v>
      </c>
      <c r="E7" s="116"/>
      <c r="F7" s="116"/>
      <c r="G7" s="116"/>
      <c r="H7" s="116"/>
      <c r="I7" s="116"/>
      <c r="J7" s="40"/>
      <c r="K7" s="41"/>
      <c r="L7" s="42"/>
    </row>
    <row r="8" spans="1:12" ht="22.5" customHeight="1" x14ac:dyDescent="0.25">
      <c r="A8" s="43" t="s">
        <v>195</v>
      </c>
      <c r="B8" s="44" t="s">
        <v>14</v>
      </c>
      <c r="C8" s="44" t="s">
        <v>15</v>
      </c>
      <c r="D8" s="110" t="s">
        <v>16</v>
      </c>
      <c r="E8" s="111"/>
      <c r="F8" s="111"/>
      <c r="G8" s="111"/>
      <c r="H8" s="111"/>
      <c r="I8" s="112"/>
      <c r="J8" s="45">
        <v>1</v>
      </c>
      <c r="K8" s="87"/>
      <c r="L8" s="46">
        <f>+ROUND(+J8*K8,2)</f>
        <v>0</v>
      </c>
    </row>
    <row r="9" spans="1:12" ht="60" customHeight="1" x14ac:dyDescent="0.25">
      <c r="A9" s="47"/>
      <c r="B9" s="47"/>
      <c r="C9" s="47"/>
      <c r="D9" s="113" t="s">
        <v>17</v>
      </c>
      <c r="E9" s="114"/>
      <c r="F9" s="114"/>
      <c r="G9" s="114"/>
      <c r="H9" s="114"/>
      <c r="I9" s="115"/>
      <c r="J9" s="48"/>
      <c r="K9" s="49"/>
      <c r="L9" s="48"/>
    </row>
    <row r="10" spans="1:12" ht="22.5" customHeight="1" x14ac:dyDescent="0.25">
      <c r="A10" s="43" t="s">
        <v>196</v>
      </c>
      <c r="B10" s="44" t="s">
        <v>14</v>
      </c>
      <c r="C10" s="44" t="s">
        <v>15</v>
      </c>
      <c r="D10" s="110" t="s">
        <v>18</v>
      </c>
      <c r="E10" s="111"/>
      <c r="F10" s="111"/>
      <c r="G10" s="111"/>
      <c r="H10" s="111"/>
      <c r="I10" s="112"/>
      <c r="J10" s="45">
        <v>1</v>
      </c>
      <c r="K10" s="87"/>
      <c r="L10" s="46">
        <f>+ROUND(+J10*K10,2)</f>
        <v>0</v>
      </c>
    </row>
    <row r="11" spans="1:12" ht="99.95" customHeight="1" x14ac:dyDescent="0.25">
      <c r="A11" s="47"/>
      <c r="B11" s="47"/>
      <c r="C11" s="47"/>
      <c r="D11" s="113" t="s">
        <v>19</v>
      </c>
      <c r="E11" s="114"/>
      <c r="F11" s="114"/>
      <c r="G11" s="114"/>
      <c r="H11" s="114"/>
      <c r="I11" s="115"/>
      <c r="J11" s="48"/>
      <c r="K11" s="49"/>
      <c r="L11" s="48"/>
    </row>
    <row r="12" spans="1:12" ht="22.5" customHeight="1" x14ac:dyDescent="0.25">
      <c r="A12" s="43" t="s">
        <v>197</v>
      </c>
      <c r="B12" s="44" t="s">
        <v>14</v>
      </c>
      <c r="C12" s="44" t="s">
        <v>15</v>
      </c>
      <c r="D12" s="110" t="s">
        <v>20</v>
      </c>
      <c r="E12" s="111"/>
      <c r="F12" s="111"/>
      <c r="G12" s="111"/>
      <c r="H12" s="111"/>
      <c r="I12" s="112"/>
      <c r="J12" s="45">
        <v>1</v>
      </c>
      <c r="K12" s="87"/>
      <c r="L12" s="46">
        <f>+ROUND(+J12*K12,2)</f>
        <v>0</v>
      </c>
    </row>
    <row r="13" spans="1:12" ht="75" customHeight="1" x14ac:dyDescent="0.25">
      <c r="A13" s="47"/>
      <c r="B13" s="47"/>
      <c r="C13" s="47"/>
      <c r="D13" s="113" t="s">
        <v>21</v>
      </c>
      <c r="E13" s="114"/>
      <c r="F13" s="114"/>
      <c r="G13" s="114"/>
      <c r="H13" s="114"/>
      <c r="I13" s="115"/>
      <c r="J13" s="48"/>
      <c r="K13" s="49"/>
      <c r="L13" s="48"/>
    </row>
    <row r="14" spans="1:12" x14ac:dyDescent="0.25">
      <c r="A14" s="43" t="s">
        <v>198</v>
      </c>
      <c r="B14" s="44" t="s">
        <v>14</v>
      </c>
      <c r="C14" s="44" t="s">
        <v>22</v>
      </c>
      <c r="D14" s="110" t="s">
        <v>23</v>
      </c>
      <c r="E14" s="111"/>
      <c r="F14" s="111"/>
      <c r="G14" s="111"/>
      <c r="H14" s="111"/>
      <c r="I14" s="112"/>
      <c r="J14" s="45">
        <v>13.9</v>
      </c>
      <c r="K14" s="87"/>
      <c r="L14" s="46">
        <f>+ROUND(+J14*K14,2)</f>
        <v>0</v>
      </c>
    </row>
    <row r="15" spans="1:12" ht="75" customHeight="1" x14ac:dyDescent="0.25">
      <c r="A15" s="47"/>
      <c r="B15" s="47"/>
      <c r="C15" s="47"/>
      <c r="D15" s="117" t="s">
        <v>24</v>
      </c>
      <c r="E15" s="118"/>
      <c r="F15" s="118"/>
      <c r="G15" s="118"/>
      <c r="H15" s="118"/>
      <c r="I15" s="119"/>
      <c r="J15" s="48"/>
      <c r="K15" s="49"/>
      <c r="L15" s="48"/>
    </row>
    <row r="16" spans="1:12" x14ac:dyDescent="0.25">
      <c r="A16" s="47"/>
      <c r="B16" s="47"/>
      <c r="C16" s="47"/>
      <c r="D16" s="50" t="s">
        <v>25</v>
      </c>
      <c r="E16" s="51">
        <v>0</v>
      </c>
      <c r="F16" s="52">
        <v>7</v>
      </c>
      <c r="G16" s="52">
        <v>0</v>
      </c>
      <c r="H16" s="52">
        <v>2.2000000000000002</v>
      </c>
      <c r="I16" s="53">
        <v>15.4</v>
      </c>
      <c r="J16" s="48"/>
      <c r="K16" s="49"/>
      <c r="L16" s="48"/>
    </row>
    <row r="17" spans="1:12" x14ac:dyDescent="0.25">
      <c r="A17" s="54"/>
      <c r="B17" s="54"/>
      <c r="C17" s="54"/>
      <c r="D17" s="55" t="s">
        <v>26</v>
      </c>
      <c r="E17" s="56">
        <v>-1</v>
      </c>
      <c r="F17" s="57">
        <v>0.75</v>
      </c>
      <c r="G17" s="57">
        <v>0</v>
      </c>
      <c r="H17" s="57">
        <v>2</v>
      </c>
      <c r="I17" s="58">
        <v>-1.5</v>
      </c>
      <c r="J17" s="59"/>
      <c r="K17" s="60"/>
      <c r="L17" s="59"/>
    </row>
    <row r="18" spans="1:12" x14ac:dyDescent="0.25">
      <c r="A18" s="43" t="s">
        <v>199</v>
      </c>
      <c r="B18" s="44" t="s">
        <v>14</v>
      </c>
      <c r="C18" s="44" t="s">
        <v>22</v>
      </c>
      <c r="D18" s="110" t="s">
        <v>27</v>
      </c>
      <c r="E18" s="111"/>
      <c r="F18" s="111"/>
      <c r="G18" s="111"/>
      <c r="H18" s="111"/>
      <c r="I18" s="112"/>
      <c r="J18" s="45">
        <v>55</v>
      </c>
      <c r="K18" s="87"/>
      <c r="L18" s="46">
        <f>+ROUND(+J18*K18,2)</f>
        <v>0</v>
      </c>
    </row>
    <row r="19" spans="1:12" ht="99.95" customHeight="1" x14ac:dyDescent="0.25">
      <c r="A19" s="47"/>
      <c r="B19" s="47"/>
      <c r="C19" s="47"/>
      <c r="D19" s="117" t="s">
        <v>28</v>
      </c>
      <c r="E19" s="118"/>
      <c r="F19" s="118"/>
      <c r="G19" s="118"/>
      <c r="H19" s="118"/>
      <c r="I19" s="119"/>
      <c r="J19" s="48"/>
      <c r="K19" s="49"/>
      <c r="L19" s="48"/>
    </row>
    <row r="20" spans="1:12" x14ac:dyDescent="0.25">
      <c r="A20" s="54"/>
      <c r="B20" s="54"/>
      <c r="C20" s="54"/>
      <c r="D20" s="55" t="s">
        <v>29</v>
      </c>
      <c r="E20" s="56">
        <v>1</v>
      </c>
      <c r="F20" s="57">
        <v>11</v>
      </c>
      <c r="G20" s="57">
        <v>5</v>
      </c>
      <c r="H20" s="57">
        <v>0</v>
      </c>
      <c r="I20" s="58">
        <v>55</v>
      </c>
      <c r="J20" s="59"/>
      <c r="K20" s="60"/>
      <c r="L20" s="59"/>
    </row>
    <row r="21" spans="1:12" x14ac:dyDescent="0.25">
      <c r="A21" s="43" t="s">
        <v>200</v>
      </c>
      <c r="B21" s="44" t="s">
        <v>14</v>
      </c>
      <c r="C21" s="44" t="s">
        <v>22</v>
      </c>
      <c r="D21" s="110" t="s">
        <v>30</v>
      </c>
      <c r="E21" s="111"/>
      <c r="F21" s="111"/>
      <c r="G21" s="111"/>
      <c r="H21" s="111"/>
      <c r="I21" s="112"/>
      <c r="J21" s="45">
        <v>6</v>
      </c>
      <c r="K21" s="87"/>
      <c r="L21" s="46">
        <f>+ROUND(+J21*K21,2)</f>
        <v>0</v>
      </c>
    </row>
    <row r="22" spans="1:12" ht="20.100000000000001" customHeight="1" x14ac:dyDescent="0.25">
      <c r="A22" s="47"/>
      <c r="B22" s="47"/>
      <c r="C22" s="47"/>
      <c r="D22" s="117" t="s">
        <v>31</v>
      </c>
      <c r="E22" s="118"/>
      <c r="F22" s="118"/>
      <c r="G22" s="118"/>
      <c r="H22" s="118"/>
      <c r="I22" s="119"/>
      <c r="J22" s="48"/>
      <c r="K22" s="49"/>
      <c r="L22" s="48"/>
    </row>
    <row r="23" spans="1:12" x14ac:dyDescent="0.25">
      <c r="A23" s="54"/>
      <c r="B23" s="54"/>
      <c r="C23" s="54"/>
      <c r="D23" s="55" t="s">
        <v>32</v>
      </c>
      <c r="E23" s="56">
        <v>1</v>
      </c>
      <c r="F23" s="57">
        <v>2</v>
      </c>
      <c r="G23" s="57">
        <v>3</v>
      </c>
      <c r="H23" s="57">
        <v>0</v>
      </c>
      <c r="I23" s="58">
        <v>6</v>
      </c>
      <c r="J23" s="59"/>
      <c r="K23" s="60"/>
      <c r="L23" s="59"/>
    </row>
    <row r="24" spans="1:12" x14ac:dyDescent="0.25">
      <c r="A24" s="43" t="s">
        <v>201</v>
      </c>
      <c r="B24" s="44" t="s">
        <v>14</v>
      </c>
      <c r="C24" s="44" t="s">
        <v>15</v>
      </c>
      <c r="D24" s="110" t="s">
        <v>33</v>
      </c>
      <c r="E24" s="111"/>
      <c r="F24" s="111"/>
      <c r="G24" s="111"/>
      <c r="H24" s="111"/>
      <c r="I24" s="112"/>
      <c r="J24" s="45">
        <v>1</v>
      </c>
      <c r="K24" s="87"/>
      <c r="L24" s="46">
        <f>+ROUND(+J24*K24,2)</f>
        <v>0</v>
      </c>
    </row>
    <row r="25" spans="1:12" ht="60" customHeight="1" x14ac:dyDescent="0.25">
      <c r="A25" s="47"/>
      <c r="B25" s="47"/>
      <c r="C25" s="47"/>
      <c r="D25" s="117" t="s">
        <v>34</v>
      </c>
      <c r="E25" s="118"/>
      <c r="F25" s="118"/>
      <c r="G25" s="118"/>
      <c r="H25" s="118"/>
      <c r="I25" s="119"/>
      <c r="J25" s="48"/>
      <c r="K25" s="49"/>
      <c r="L25" s="48"/>
    </row>
    <row r="26" spans="1:12" x14ac:dyDescent="0.25">
      <c r="A26" s="54"/>
      <c r="B26" s="54"/>
      <c r="C26" s="54"/>
      <c r="D26" s="55" t="s">
        <v>35</v>
      </c>
      <c r="E26" s="56">
        <v>1</v>
      </c>
      <c r="F26" s="57">
        <v>0</v>
      </c>
      <c r="G26" s="57">
        <v>0</v>
      </c>
      <c r="H26" s="57">
        <v>0</v>
      </c>
      <c r="I26" s="58">
        <v>1</v>
      </c>
      <c r="J26" s="59"/>
      <c r="K26" s="60"/>
      <c r="L26" s="59"/>
    </row>
    <row r="27" spans="1:12" x14ac:dyDescent="0.25">
      <c r="A27" s="43" t="s">
        <v>202</v>
      </c>
      <c r="B27" s="44" t="s">
        <v>14</v>
      </c>
      <c r="C27" s="44" t="s">
        <v>15</v>
      </c>
      <c r="D27" s="110" t="s">
        <v>36</v>
      </c>
      <c r="E27" s="111"/>
      <c r="F27" s="111"/>
      <c r="G27" s="111"/>
      <c r="H27" s="111"/>
      <c r="I27" s="112"/>
      <c r="J27" s="45">
        <v>1</v>
      </c>
      <c r="K27" s="87"/>
      <c r="L27" s="46">
        <f>+ROUND(+J27*K27,2)</f>
        <v>0</v>
      </c>
    </row>
    <row r="28" spans="1:12" ht="60" customHeight="1" x14ac:dyDescent="0.25">
      <c r="A28" s="47"/>
      <c r="B28" s="47"/>
      <c r="C28" s="47"/>
      <c r="D28" s="113" t="s">
        <v>37</v>
      </c>
      <c r="E28" s="114"/>
      <c r="F28" s="114"/>
      <c r="G28" s="114"/>
      <c r="H28" s="114"/>
      <c r="I28" s="115"/>
      <c r="J28" s="48"/>
      <c r="K28" s="49"/>
      <c r="L28" s="48"/>
    </row>
    <row r="29" spans="1:12" x14ac:dyDescent="0.25">
      <c r="A29" s="43" t="s">
        <v>203</v>
      </c>
      <c r="B29" s="44" t="s">
        <v>14</v>
      </c>
      <c r="C29" s="44" t="s">
        <v>15</v>
      </c>
      <c r="D29" s="110" t="s">
        <v>38</v>
      </c>
      <c r="E29" s="111"/>
      <c r="F29" s="111"/>
      <c r="G29" s="111"/>
      <c r="H29" s="111"/>
      <c r="I29" s="112"/>
      <c r="J29" s="45">
        <v>1</v>
      </c>
      <c r="K29" s="87"/>
      <c r="L29" s="46">
        <f>+ROUND(+J29*K29,2)</f>
        <v>0</v>
      </c>
    </row>
    <row r="30" spans="1:12" ht="99.95" customHeight="1" x14ac:dyDescent="0.25">
      <c r="A30" s="47"/>
      <c r="B30" s="47"/>
      <c r="C30" s="47"/>
      <c r="D30" s="113" t="s">
        <v>39</v>
      </c>
      <c r="E30" s="114"/>
      <c r="F30" s="114"/>
      <c r="G30" s="114"/>
      <c r="H30" s="114"/>
      <c r="I30" s="115"/>
      <c r="J30" s="48"/>
      <c r="K30" s="49"/>
      <c r="L30" s="48"/>
    </row>
    <row r="31" spans="1:12" ht="22.5" customHeight="1" x14ac:dyDescent="0.25">
      <c r="A31" s="43" t="s">
        <v>204</v>
      </c>
      <c r="B31" s="44" t="s">
        <v>14</v>
      </c>
      <c r="C31" s="44" t="s">
        <v>15</v>
      </c>
      <c r="D31" s="110" t="s">
        <v>40</v>
      </c>
      <c r="E31" s="111"/>
      <c r="F31" s="111"/>
      <c r="G31" s="111"/>
      <c r="H31" s="111"/>
      <c r="I31" s="112"/>
      <c r="J31" s="45">
        <v>1</v>
      </c>
      <c r="K31" s="87"/>
      <c r="L31" s="46">
        <f>+ROUND(+J31*K31,2)</f>
        <v>0</v>
      </c>
    </row>
    <row r="32" spans="1:12" ht="75" customHeight="1" x14ac:dyDescent="0.25">
      <c r="A32" s="54"/>
      <c r="B32" s="54"/>
      <c r="C32" s="54"/>
      <c r="D32" s="113" t="s">
        <v>41</v>
      </c>
      <c r="E32" s="114"/>
      <c r="F32" s="114"/>
      <c r="G32" s="114"/>
      <c r="H32" s="114"/>
      <c r="I32" s="115"/>
      <c r="J32" s="59"/>
      <c r="K32" s="60"/>
      <c r="L32" s="59"/>
    </row>
    <row r="33" spans="1:12" x14ac:dyDescent="0.25">
      <c r="A33" s="61"/>
      <c r="B33" s="62"/>
      <c r="C33" s="62"/>
      <c r="D33" s="63"/>
      <c r="E33" s="64"/>
      <c r="F33" s="62"/>
      <c r="G33" s="62"/>
      <c r="H33" s="62"/>
      <c r="I33" s="65" t="s">
        <v>42</v>
      </c>
      <c r="J33" s="66"/>
      <c r="K33" s="67"/>
      <c r="L33" s="68">
        <f>SUM(L8:L32)</f>
        <v>0</v>
      </c>
    </row>
    <row r="34" spans="1:12" x14ac:dyDescent="0.25">
      <c r="A34" s="69" t="s">
        <v>43</v>
      </c>
      <c r="B34" s="70" t="s">
        <v>11</v>
      </c>
      <c r="C34" s="71" t="s">
        <v>12</v>
      </c>
      <c r="D34" s="116" t="s">
        <v>44</v>
      </c>
      <c r="E34" s="116"/>
      <c r="F34" s="116"/>
      <c r="G34" s="116"/>
      <c r="H34" s="116"/>
      <c r="I34" s="116"/>
      <c r="J34" s="72"/>
      <c r="K34" s="73"/>
      <c r="L34" s="74"/>
    </row>
    <row r="35" spans="1:12" ht="22.5" customHeight="1" x14ac:dyDescent="0.25">
      <c r="A35" s="43" t="s">
        <v>205</v>
      </c>
      <c r="B35" s="44" t="s">
        <v>14</v>
      </c>
      <c r="C35" s="44" t="s">
        <v>22</v>
      </c>
      <c r="D35" s="110" t="s">
        <v>45</v>
      </c>
      <c r="E35" s="111"/>
      <c r="F35" s="111"/>
      <c r="G35" s="111"/>
      <c r="H35" s="111"/>
      <c r="I35" s="112"/>
      <c r="J35" s="45">
        <v>373</v>
      </c>
      <c r="K35" s="87"/>
      <c r="L35" s="46">
        <f>+ROUND(+J35*K35,2)</f>
        <v>0</v>
      </c>
    </row>
    <row r="36" spans="1:12" ht="99.95" customHeight="1" x14ac:dyDescent="0.25">
      <c r="A36" s="47"/>
      <c r="B36" s="47"/>
      <c r="C36" s="47"/>
      <c r="D36" s="117" t="s">
        <v>46</v>
      </c>
      <c r="E36" s="118"/>
      <c r="F36" s="118"/>
      <c r="G36" s="118"/>
      <c r="H36" s="118"/>
      <c r="I36" s="119"/>
      <c r="J36" s="48"/>
      <c r="K36" s="49"/>
      <c r="L36" s="48"/>
    </row>
    <row r="37" spans="1:12" x14ac:dyDescent="0.25">
      <c r="A37" s="47"/>
      <c r="B37" s="47"/>
      <c r="C37" s="47"/>
      <c r="D37" s="50" t="s">
        <v>32</v>
      </c>
      <c r="E37" s="51">
        <v>2</v>
      </c>
      <c r="F37" s="52">
        <v>3</v>
      </c>
      <c r="G37" s="52">
        <v>0</v>
      </c>
      <c r="H37" s="52">
        <v>3</v>
      </c>
      <c r="I37" s="53">
        <v>18</v>
      </c>
      <c r="J37" s="48"/>
      <c r="K37" s="49"/>
      <c r="L37" s="48"/>
    </row>
    <row r="38" spans="1:12" x14ac:dyDescent="0.25">
      <c r="A38" s="47"/>
      <c r="B38" s="47"/>
      <c r="C38" s="47"/>
      <c r="D38" s="75"/>
      <c r="E38" s="51">
        <v>2</v>
      </c>
      <c r="F38" s="52">
        <v>3</v>
      </c>
      <c r="G38" s="52">
        <v>0</v>
      </c>
      <c r="H38" s="52">
        <v>3</v>
      </c>
      <c r="I38" s="53">
        <v>18</v>
      </c>
      <c r="J38" s="48"/>
      <c r="K38" s="49"/>
      <c r="L38" s="48"/>
    </row>
    <row r="39" spans="1:12" x14ac:dyDescent="0.25">
      <c r="A39" s="47"/>
      <c r="B39" s="47"/>
      <c r="C39" s="47"/>
      <c r="D39" s="50" t="s">
        <v>47</v>
      </c>
      <c r="E39" s="51">
        <v>2</v>
      </c>
      <c r="F39" s="52">
        <v>22</v>
      </c>
      <c r="G39" s="52">
        <v>0</v>
      </c>
      <c r="H39" s="52">
        <v>3</v>
      </c>
      <c r="I39" s="53">
        <v>132</v>
      </c>
      <c r="J39" s="48"/>
      <c r="K39" s="49"/>
      <c r="L39" s="48"/>
    </row>
    <row r="40" spans="1:12" x14ac:dyDescent="0.25">
      <c r="A40" s="47"/>
      <c r="B40" s="47"/>
      <c r="C40" s="47"/>
      <c r="D40" s="75"/>
      <c r="E40" s="51">
        <v>2</v>
      </c>
      <c r="F40" s="52">
        <v>5.5</v>
      </c>
      <c r="G40" s="52">
        <v>0</v>
      </c>
      <c r="H40" s="52">
        <v>3</v>
      </c>
      <c r="I40" s="53">
        <v>33</v>
      </c>
      <c r="J40" s="48"/>
      <c r="K40" s="49"/>
      <c r="L40" s="48"/>
    </row>
    <row r="41" spans="1:12" x14ac:dyDescent="0.25">
      <c r="A41" s="47"/>
      <c r="B41" s="47"/>
      <c r="C41" s="47"/>
      <c r="D41" s="50" t="s">
        <v>48</v>
      </c>
      <c r="E41" s="51">
        <v>12</v>
      </c>
      <c r="F41" s="52">
        <v>3</v>
      </c>
      <c r="G41" s="52">
        <v>0</v>
      </c>
      <c r="H41" s="52">
        <v>3</v>
      </c>
      <c r="I41" s="53">
        <v>108</v>
      </c>
      <c r="J41" s="48"/>
      <c r="K41" s="49"/>
      <c r="L41" s="48"/>
    </row>
    <row r="42" spans="1:12" x14ac:dyDescent="0.25">
      <c r="A42" s="54"/>
      <c r="B42" s="54"/>
      <c r="C42" s="54"/>
      <c r="D42" s="55" t="s">
        <v>49</v>
      </c>
      <c r="E42" s="56">
        <v>4</v>
      </c>
      <c r="F42" s="57">
        <v>4</v>
      </c>
      <c r="G42" s="57">
        <v>0</v>
      </c>
      <c r="H42" s="57">
        <v>4</v>
      </c>
      <c r="I42" s="58">
        <v>64</v>
      </c>
      <c r="J42" s="59"/>
      <c r="K42" s="60"/>
      <c r="L42" s="59"/>
    </row>
    <row r="43" spans="1:12" ht="22.5" customHeight="1" x14ac:dyDescent="0.25">
      <c r="A43" s="43" t="s">
        <v>206</v>
      </c>
      <c r="B43" s="44" t="s">
        <v>14</v>
      </c>
      <c r="C43" s="44" t="s">
        <v>22</v>
      </c>
      <c r="D43" s="110" t="s">
        <v>50</v>
      </c>
      <c r="E43" s="111"/>
      <c r="F43" s="111"/>
      <c r="G43" s="111"/>
      <c r="H43" s="111"/>
      <c r="I43" s="112"/>
      <c r="J43" s="45">
        <v>120</v>
      </c>
      <c r="K43" s="87"/>
      <c r="L43" s="46">
        <f>+ROUND(+J43*K43,2)</f>
        <v>0</v>
      </c>
    </row>
    <row r="44" spans="1:12" ht="99.95" customHeight="1" x14ac:dyDescent="0.25">
      <c r="A44" s="47"/>
      <c r="B44" s="47"/>
      <c r="C44" s="47"/>
      <c r="D44" s="117" t="s">
        <v>51</v>
      </c>
      <c r="E44" s="118"/>
      <c r="F44" s="118"/>
      <c r="G44" s="118"/>
      <c r="H44" s="118"/>
      <c r="I44" s="119"/>
      <c r="J44" s="48"/>
      <c r="K44" s="49"/>
      <c r="L44" s="48"/>
    </row>
    <row r="45" spans="1:12" x14ac:dyDescent="0.25">
      <c r="A45" s="54"/>
      <c r="B45" s="54"/>
      <c r="C45" s="54"/>
      <c r="D45" s="55" t="s">
        <v>52</v>
      </c>
      <c r="E45" s="56">
        <v>1</v>
      </c>
      <c r="F45" s="57">
        <v>20</v>
      </c>
      <c r="G45" s="57">
        <v>6</v>
      </c>
      <c r="H45" s="57">
        <v>0</v>
      </c>
      <c r="I45" s="58">
        <v>120</v>
      </c>
      <c r="J45" s="59"/>
      <c r="K45" s="60"/>
      <c r="L45" s="59"/>
    </row>
    <row r="46" spans="1:12" x14ac:dyDescent="0.25">
      <c r="A46" s="43" t="s">
        <v>207</v>
      </c>
      <c r="B46" s="44" t="s">
        <v>14</v>
      </c>
      <c r="C46" s="44" t="s">
        <v>15</v>
      </c>
      <c r="D46" s="110" t="s">
        <v>53</v>
      </c>
      <c r="E46" s="111"/>
      <c r="F46" s="111"/>
      <c r="G46" s="111"/>
      <c r="H46" s="111"/>
      <c r="I46" s="112"/>
      <c r="J46" s="45">
        <v>1</v>
      </c>
      <c r="K46" s="87"/>
      <c r="L46" s="46">
        <f>+ROUND(+J46*K46,2)</f>
        <v>0</v>
      </c>
    </row>
    <row r="47" spans="1:12" ht="50.1" customHeight="1" x14ac:dyDescent="0.25">
      <c r="A47" s="47"/>
      <c r="B47" s="47"/>
      <c r="C47" s="47"/>
      <c r="D47" s="117" t="s">
        <v>54</v>
      </c>
      <c r="E47" s="118"/>
      <c r="F47" s="118"/>
      <c r="G47" s="118"/>
      <c r="H47" s="118"/>
      <c r="I47" s="119"/>
      <c r="J47" s="48"/>
      <c r="K47" s="49"/>
      <c r="L47" s="48"/>
    </row>
    <row r="48" spans="1:12" x14ac:dyDescent="0.25">
      <c r="A48" s="54"/>
      <c r="B48" s="54"/>
      <c r="C48" s="54"/>
      <c r="D48" s="55" t="s">
        <v>55</v>
      </c>
      <c r="E48" s="56">
        <v>1</v>
      </c>
      <c r="F48" s="57">
        <v>0</v>
      </c>
      <c r="G48" s="57">
        <v>0</v>
      </c>
      <c r="H48" s="57">
        <v>0</v>
      </c>
      <c r="I48" s="58">
        <v>1</v>
      </c>
      <c r="J48" s="59"/>
      <c r="K48" s="60"/>
      <c r="L48" s="59"/>
    </row>
    <row r="49" spans="1:12" ht="22.5" customHeight="1" x14ac:dyDescent="0.25">
      <c r="A49" s="43" t="s">
        <v>208</v>
      </c>
      <c r="B49" s="44" t="s">
        <v>14</v>
      </c>
      <c r="C49" s="44" t="s">
        <v>15</v>
      </c>
      <c r="D49" s="110" t="s">
        <v>56</v>
      </c>
      <c r="E49" s="111"/>
      <c r="F49" s="111"/>
      <c r="G49" s="111"/>
      <c r="H49" s="111"/>
      <c r="I49" s="112"/>
      <c r="J49" s="45">
        <v>1</v>
      </c>
      <c r="K49" s="87"/>
      <c r="L49" s="46">
        <f>+ROUND(+J49*K49,2)</f>
        <v>0</v>
      </c>
    </row>
    <row r="50" spans="1:12" ht="99.95" customHeight="1" x14ac:dyDescent="0.25">
      <c r="A50" s="47"/>
      <c r="B50" s="47"/>
      <c r="C50" s="47"/>
      <c r="D50" s="113" t="s">
        <v>57</v>
      </c>
      <c r="E50" s="114"/>
      <c r="F50" s="114"/>
      <c r="G50" s="114"/>
      <c r="H50" s="114"/>
      <c r="I50" s="115"/>
      <c r="J50" s="48"/>
      <c r="K50" s="49"/>
      <c r="L50" s="48"/>
    </row>
    <row r="51" spans="1:12" x14ac:dyDescent="0.25">
      <c r="A51" s="43" t="s">
        <v>209</v>
      </c>
      <c r="B51" s="44" t="s">
        <v>14</v>
      </c>
      <c r="C51" s="44" t="s">
        <v>22</v>
      </c>
      <c r="D51" s="110" t="s">
        <v>58</v>
      </c>
      <c r="E51" s="111"/>
      <c r="F51" s="111"/>
      <c r="G51" s="111"/>
      <c r="H51" s="111"/>
      <c r="I51" s="112"/>
      <c r="J51" s="45">
        <v>216</v>
      </c>
      <c r="K51" s="87"/>
      <c r="L51" s="46">
        <f>+ROUND(+J51*K51,2)</f>
        <v>0</v>
      </c>
    </row>
    <row r="52" spans="1:12" ht="99.95" customHeight="1" x14ac:dyDescent="0.25">
      <c r="A52" s="47"/>
      <c r="B52" s="47"/>
      <c r="C52" s="47"/>
      <c r="D52" s="117" t="s">
        <v>59</v>
      </c>
      <c r="E52" s="118"/>
      <c r="F52" s="118"/>
      <c r="G52" s="118"/>
      <c r="H52" s="118"/>
      <c r="I52" s="119"/>
      <c r="J52" s="48"/>
      <c r="K52" s="49"/>
      <c r="L52" s="48"/>
    </row>
    <row r="53" spans="1:12" x14ac:dyDescent="0.25">
      <c r="A53" s="47"/>
      <c r="B53" s="47"/>
      <c r="C53" s="47"/>
      <c r="D53" s="50" t="s">
        <v>60</v>
      </c>
      <c r="E53" s="51">
        <v>2</v>
      </c>
      <c r="F53" s="52">
        <v>20</v>
      </c>
      <c r="G53" s="52">
        <v>0</v>
      </c>
      <c r="H53" s="52">
        <v>4</v>
      </c>
      <c r="I53" s="53">
        <v>160</v>
      </c>
      <c r="J53" s="48"/>
      <c r="K53" s="49"/>
      <c r="L53" s="48"/>
    </row>
    <row r="54" spans="1:12" x14ac:dyDescent="0.25">
      <c r="A54" s="54"/>
      <c r="B54" s="54"/>
      <c r="C54" s="54"/>
      <c r="D54" s="76"/>
      <c r="E54" s="56">
        <v>2</v>
      </c>
      <c r="F54" s="57">
        <v>7</v>
      </c>
      <c r="G54" s="57">
        <v>0</v>
      </c>
      <c r="H54" s="57">
        <v>4</v>
      </c>
      <c r="I54" s="58">
        <v>56</v>
      </c>
      <c r="J54" s="59"/>
      <c r="K54" s="60"/>
      <c r="L54" s="59"/>
    </row>
    <row r="55" spans="1:12" x14ac:dyDescent="0.25">
      <c r="A55" s="43" t="s">
        <v>210</v>
      </c>
      <c r="B55" s="44" t="s">
        <v>14</v>
      </c>
      <c r="C55" s="44" t="s">
        <v>22</v>
      </c>
      <c r="D55" s="110" t="s">
        <v>61</v>
      </c>
      <c r="E55" s="111"/>
      <c r="F55" s="111"/>
      <c r="G55" s="111"/>
      <c r="H55" s="111"/>
      <c r="I55" s="112"/>
      <c r="J55" s="45">
        <v>7</v>
      </c>
      <c r="K55" s="87"/>
      <c r="L55" s="46">
        <f>+ROUND(+J55*K55,2)</f>
        <v>0</v>
      </c>
    </row>
    <row r="56" spans="1:12" ht="99.95" customHeight="1" x14ac:dyDescent="0.25">
      <c r="A56" s="47"/>
      <c r="B56" s="47"/>
      <c r="C56" s="47"/>
      <c r="D56" s="117" t="s">
        <v>62</v>
      </c>
      <c r="E56" s="118"/>
      <c r="F56" s="118"/>
      <c r="G56" s="118"/>
      <c r="H56" s="118"/>
      <c r="I56" s="119"/>
      <c r="J56" s="48"/>
      <c r="K56" s="49"/>
      <c r="L56" s="48"/>
    </row>
    <row r="57" spans="1:12" ht="20.100000000000001" customHeight="1" x14ac:dyDescent="0.25">
      <c r="A57" s="47"/>
      <c r="B57" s="47"/>
      <c r="C57" s="47"/>
      <c r="D57" s="77" t="s">
        <v>63</v>
      </c>
      <c r="E57" s="51"/>
      <c r="F57" s="78"/>
      <c r="G57" s="78"/>
      <c r="H57" s="78"/>
      <c r="I57" s="79">
        <v>0</v>
      </c>
      <c r="J57" s="48"/>
      <c r="K57" s="49"/>
      <c r="L57" s="48"/>
    </row>
    <row r="58" spans="1:12" x14ac:dyDescent="0.25">
      <c r="A58" s="47"/>
      <c r="B58" s="47"/>
      <c r="C58" s="47"/>
      <c r="D58" s="50" t="s">
        <v>64</v>
      </c>
      <c r="E58" s="51">
        <v>2</v>
      </c>
      <c r="F58" s="52">
        <v>1.5</v>
      </c>
      <c r="G58" s="52">
        <v>2</v>
      </c>
      <c r="H58" s="52">
        <v>0</v>
      </c>
      <c r="I58" s="53">
        <v>6</v>
      </c>
      <c r="J58" s="48"/>
      <c r="K58" s="49"/>
      <c r="L58" s="48"/>
    </row>
    <row r="59" spans="1:12" x14ac:dyDescent="0.25">
      <c r="A59" s="54"/>
      <c r="B59" s="54"/>
      <c r="C59" s="54"/>
      <c r="D59" s="76"/>
      <c r="E59" s="56">
        <v>1</v>
      </c>
      <c r="F59" s="57">
        <v>0</v>
      </c>
      <c r="G59" s="57">
        <v>0</v>
      </c>
      <c r="H59" s="57">
        <v>0</v>
      </c>
      <c r="I59" s="58">
        <v>1</v>
      </c>
      <c r="J59" s="59"/>
      <c r="K59" s="60"/>
      <c r="L59" s="59"/>
    </row>
    <row r="60" spans="1:12" x14ac:dyDescent="0.25">
      <c r="A60" s="61"/>
      <c r="B60" s="62"/>
      <c r="C60" s="62"/>
      <c r="D60" s="63"/>
      <c r="E60" s="64"/>
      <c r="F60" s="62"/>
      <c r="G60" s="62"/>
      <c r="H60" s="62"/>
      <c r="I60" s="65" t="s">
        <v>65</v>
      </c>
      <c r="J60" s="66"/>
      <c r="K60" s="67"/>
      <c r="L60" s="68">
        <f>SUM(L35:L59)</f>
        <v>0</v>
      </c>
    </row>
    <row r="61" spans="1:12" x14ac:dyDescent="0.25">
      <c r="A61" s="69" t="s">
        <v>66</v>
      </c>
      <c r="B61" s="70" t="s">
        <v>11</v>
      </c>
      <c r="C61" s="71" t="s">
        <v>12</v>
      </c>
      <c r="D61" s="116" t="s">
        <v>67</v>
      </c>
      <c r="E61" s="116"/>
      <c r="F61" s="116"/>
      <c r="G61" s="116"/>
      <c r="H61" s="116"/>
      <c r="I61" s="116"/>
      <c r="J61" s="72"/>
      <c r="K61" s="73"/>
      <c r="L61" s="74"/>
    </row>
    <row r="62" spans="1:12" x14ac:dyDescent="0.25">
      <c r="A62" s="43" t="s">
        <v>211</v>
      </c>
      <c r="B62" s="44" t="s">
        <v>14</v>
      </c>
      <c r="C62" s="44" t="s">
        <v>68</v>
      </c>
      <c r="D62" s="110" t="s">
        <v>69</v>
      </c>
      <c r="E62" s="111"/>
      <c r="F62" s="111"/>
      <c r="G62" s="111"/>
      <c r="H62" s="111"/>
      <c r="I62" s="112"/>
      <c r="J62" s="45">
        <v>64</v>
      </c>
      <c r="K62" s="87"/>
      <c r="L62" s="46">
        <f>+ROUND(+J62*K62,2)</f>
        <v>0</v>
      </c>
    </row>
    <row r="63" spans="1:12" ht="99.95" customHeight="1" x14ac:dyDescent="0.25">
      <c r="A63" s="47"/>
      <c r="B63" s="47"/>
      <c r="C63" s="47"/>
      <c r="D63" s="117" t="s">
        <v>70</v>
      </c>
      <c r="E63" s="118"/>
      <c r="F63" s="118"/>
      <c r="G63" s="118"/>
      <c r="H63" s="118"/>
      <c r="I63" s="119"/>
      <c r="J63" s="48"/>
      <c r="K63" s="49"/>
      <c r="L63" s="48"/>
    </row>
    <row r="64" spans="1:12" x14ac:dyDescent="0.25">
      <c r="A64" s="47"/>
      <c r="B64" s="47"/>
      <c r="C64" s="47"/>
      <c r="D64" s="50" t="s">
        <v>71</v>
      </c>
      <c r="E64" s="51">
        <v>1</v>
      </c>
      <c r="F64" s="52">
        <v>25</v>
      </c>
      <c r="G64" s="52">
        <v>0</v>
      </c>
      <c r="H64" s="52">
        <v>0</v>
      </c>
      <c r="I64" s="53">
        <v>25</v>
      </c>
      <c r="J64" s="48"/>
      <c r="K64" s="49"/>
      <c r="L64" s="48"/>
    </row>
    <row r="65" spans="1:12" x14ac:dyDescent="0.25">
      <c r="A65" s="47"/>
      <c r="B65" s="47"/>
      <c r="C65" s="47"/>
      <c r="D65" s="75"/>
      <c r="E65" s="51">
        <v>1</v>
      </c>
      <c r="F65" s="52">
        <v>25</v>
      </c>
      <c r="G65" s="52">
        <v>0</v>
      </c>
      <c r="H65" s="52">
        <v>0</v>
      </c>
      <c r="I65" s="53">
        <v>25</v>
      </c>
      <c r="J65" s="48"/>
      <c r="K65" s="49"/>
      <c r="L65" s="48"/>
    </row>
    <row r="66" spans="1:12" x14ac:dyDescent="0.25">
      <c r="A66" s="47"/>
      <c r="B66" s="47"/>
      <c r="C66" s="47"/>
      <c r="D66" s="75"/>
      <c r="E66" s="51">
        <v>1</v>
      </c>
      <c r="F66" s="52">
        <v>7</v>
      </c>
      <c r="G66" s="52">
        <v>0</v>
      </c>
      <c r="H66" s="52">
        <v>0</v>
      </c>
      <c r="I66" s="53">
        <v>7</v>
      </c>
      <c r="J66" s="48"/>
      <c r="K66" s="49"/>
      <c r="L66" s="48"/>
    </row>
    <row r="67" spans="1:12" x14ac:dyDescent="0.25">
      <c r="A67" s="54"/>
      <c r="B67" s="54"/>
      <c r="C67" s="54"/>
      <c r="D67" s="76"/>
      <c r="E67" s="56">
        <v>1</v>
      </c>
      <c r="F67" s="57">
        <v>7</v>
      </c>
      <c r="G67" s="57">
        <v>0</v>
      </c>
      <c r="H67" s="57">
        <v>0</v>
      </c>
      <c r="I67" s="58">
        <v>7</v>
      </c>
      <c r="J67" s="59"/>
      <c r="K67" s="60"/>
      <c r="L67" s="59"/>
    </row>
    <row r="68" spans="1:12" x14ac:dyDescent="0.25">
      <c r="A68" s="43" t="s">
        <v>212</v>
      </c>
      <c r="B68" s="44" t="s">
        <v>14</v>
      </c>
      <c r="C68" s="44" t="s">
        <v>68</v>
      </c>
      <c r="D68" s="110" t="s">
        <v>72</v>
      </c>
      <c r="E68" s="111"/>
      <c r="F68" s="111"/>
      <c r="G68" s="111"/>
      <c r="H68" s="111"/>
      <c r="I68" s="112"/>
      <c r="J68" s="45">
        <v>80</v>
      </c>
      <c r="K68" s="87"/>
      <c r="L68" s="46">
        <f>+ROUND(+J68*K68,2)</f>
        <v>0</v>
      </c>
    </row>
    <row r="69" spans="1:12" ht="50.1" customHeight="1" x14ac:dyDescent="0.25">
      <c r="A69" s="47"/>
      <c r="B69" s="47"/>
      <c r="C69" s="47"/>
      <c r="D69" s="117" t="s">
        <v>73</v>
      </c>
      <c r="E69" s="118"/>
      <c r="F69" s="118"/>
      <c r="G69" s="118"/>
      <c r="H69" s="118"/>
      <c r="I69" s="119"/>
      <c r="J69" s="48"/>
      <c r="K69" s="49"/>
      <c r="L69" s="48"/>
    </row>
    <row r="70" spans="1:12" x14ac:dyDescent="0.25">
      <c r="A70" s="54"/>
      <c r="B70" s="54"/>
      <c r="C70" s="54"/>
      <c r="D70" s="76"/>
      <c r="E70" s="56">
        <v>80</v>
      </c>
      <c r="F70" s="57">
        <v>0</v>
      </c>
      <c r="G70" s="57">
        <v>0</v>
      </c>
      <c r="H70" s="57">
        <v>0</v>
      </c>
      <c r="I70" s="58">
        <v>80</v>
      </c>
      <c r="J70" s="59"/>
      <c r="K70" s="60"/>
      <c r="L70" s="59"/>
    </row>
    <row r="71" spans="1:12" x14ac:dyDescent="0.25">
      <c r="A71" s="43" t="s">
        <v>213</v>
      </c>
      <c r="B71" s="44" t="s">
        <v>14</v>
      </c>
      <c r="C71" s="44" t="s">
        <v>68</v>
      </c>
      <c r="D71" s="110" t="s">
        <v>74</v>
      </c>
      <c r="E71" s="111"/>
      <c r="F71" s="111"/>
      <c r="G71" s="111"/>
      <c r="H71" s="111"/>
      <c r="I71" s="112"/>
      <c r="J71" s="45">
        <v>40</v>
      </c>
      <c r="K71" s="87"/>
      <c r="L71" s="46">
        <f>+ROUND(+J71*K71,2)</f>
        <v>0</v>
      </c>
    </row>
    <row r="72" spans="1:12" ht="20.100000000000001" customHeight="1" x14ac:dyDescent="0.25">
      <c r="A72" s="47"/>
      <c r="B72" s="47"/>
      <c r="C72" s="47"/>
      <c r="D72" s="117" t="s">
        <v>75</v>
      </c>
      <c r="E72" s="118"/>
      <c r="F72" s="118"/>
      <c r="G72" s="118"/>
      <c r="H72" s="118"/>
      <c r="I72" s="119"/>
      <c r="J72" s="48"/>
      <c r="K72" s="49"/>
      <c r="L72" s="48"/>
    </row>
    <row r="73" spans="1:12" x14ac:dyDescent="0.25">
      <c r="A73" s="54"/>
      <c r="B73" s="54"/>
      <c r="C73" s="54"/>
      <c r="D73" s="76"/>
      <c r="E73" s="56">
        <v>40</v>
      </c>
      <c r="F73" s="57">
        <v>0</v>
      </c>
      <c r="G73" s="57">
        <v>0</v>
      </c>
      <c r="H73" s="57">
        <v>0</v>
      </c>
      <c r="I73" s="58">
        <v>40</v>
      </c>
      <c r="J73" s="59"/>
      <c r="K73" s="60"/>
      <c r="L73" s="59"/>
    </row>
    <row r="74" spans="1:12" ht="22.5" customHeight="1" x14ac:dyDescent="0.25">
      <c r="A74" s="43" t="s">
        <v>214</v>
      </c>
      <c r="B74" s="44" t="s">
        <v>14</v>
      </c>
      <c r="C74" s="44" t="s">
        <v>22</v>
      </c>
      <c r="D74" s="110" t="s">
        <v>76</v>
      </c>
      <c r="E74" s="111"/>
      <c r="F74" s="111"/>
      <c r="G74" s="111"/>
      <c r="H74" s="111"/>
      <c r="I74" s="112"/>
      <c r="J74" s="45">
        <v>120</v>
      </c>
      <c r="K74" s="87"/>
      <c r="L74" s="46">
        <f>+ROUND(+J74*K74,2)</f>
        <v>0</v>
      </c>
    </row>
    <row r="75" spans="1:12" ht="114.95" customHeight="1" x14ac:dyDescent="0.25">
      <c r="A75" s="47"/>
      <c r="B75" s="47"/>
      <c r="C75" s="47"/>
      <c r="D75" s="117" t="s">
        <v>77</v>
      </c>
      <c r="E75" s="118"/>
      <c r="F75" s="118"/>
      <c r="G75" s="118"/>
      <c r="H75" s="118"/>
      <c r="I75" s="119"/>
      <c r="J75" s="48"/>
      <c r="K75" s="49"/>
      <c r="L75" s="48"/>
    </row>
    <row r="76" spans="1:12" x14ac:dyDescent="0.25">
      <c r="A76" s="54"/>
      <c r="B76" s="54"/>
      <c r="C76" s="54"/>
      <c r="D76" s="76"/>
      <c r="E76" s="56">
        <v>1</v>
      </c>
      <c r="F76" s="57">
        <v>20</v>
      </c>
      <c r="G76" s="57">
        <v>6</v>
      </c>
      <c r="H76" s="57">
        <v>0</v>
      </c>
      <c r="I76" s="58">
        <v>120</v>
      </c>
      <c r="J76" s="59"/>
      <c r="K76" s="60"/>
      <c r="L76" s="59"/>
    </row>
    <row r="77" spans="1:12" x14ac:dyDescent="0.25">
      <c r="A77" s="43" t="s">
        <v>215</v>
      </c>
      <c r="B77" s="44" t="s">
        <v>14</v>
      </c>
      <c r="C77" s="44" t="s">
        <v>22</v>
      </c>
      <c r="D77" s="110" t="s">
        <v>78</v>
      </c>
      <c r="E77" s="111"/>
      <c r="F77" s="111"/>
      <c r="G77" s="111"/>
      <c r="H77" s="111"/>
      <c r="I77" s="112"/>
      <c r="J77" s="45">
        <v>120</v>
      </c>
      <c r="K77" s="87"/>
      <c r="L77" s="46">
        <f>+ROUND(+J77*K77,2)</f>
        <v>0</v>
      </c>
    </row>
    <row r="78" spans="1:12" ht="350.1" customHeight="1" x14ac:dyDescent="0.25">
      <c r="A78" s="47"/>
      <c r="B78" s="47"/>
      <c r="C78" s="47"/>
      <c r="D78" s="117" t="s">
        <v>152</v>
      </c>
      <c r="E78" s="118"/>
      <c r="F78" s="118"/>
      <c r="G78" s="118"/>
      <c r="H78" s="118"/>
      <c r="I78" s="119"/>
      <c r="J78" s="48"/>
      <c r="K78" s="49"/>
      <c r="L78" s="48"/>
    </row>
    <row r="79" spans="1:12" ht="95.1" customHeight="1" x14ac:dyDescent="0.25">
      <c r="A79" s="47"/>
      <c r="B79" s="47"/>
      <c r="C79" s="47"/>
      <c r="D79" s="117" t="s">
        <v>151</v>
      </c>
      <c r="E79" s="118"/>
      <c r="F79" s="118"/>
      <c r="G79" s="118"/>
      <c r="H79" s="118"/>
      <c r="I79" s="119"/>
      <c r="J79" s="48"/>
      <c r="K79" s="49"/>
      <c r="L79" s="48"/>
    </row>
    <row r="80" spans="1:12" x14ac:dyDescent="0.25">
      <c r="A80" s="54"/>
      <c r="B80" s="54"/>
      <c r="C80" s="54"/>
      <c r="D80" s="76"/>
      <c r="E80" s="56">
        <v>1</v>
      </c>
      <c r="F80" s="57">
        <v>20</v>
      </c>
      <c r="G80" s="57">
        <v>6</v>
      </c>
      <c r="H80" s="57">
        <v>0</v>
      </c>
      <c r="I80" s="58">
        <v>120</v>
      </c>
      <c r="J80" s="59"/>
      <c r="K80" s="60"/>
      <c r="L80" s="59"/>
    </row>
    <row r="81" spans="1:12" x14ac:dyDescent="0.25">
      <c r="A81" s="61"/>
      <c r="B81" s="62"/>
      <c r="C81" s="62"/>
      <c r="D81" s="63"/>
      <c r="E81" s="64"/>
      <c r="F81" s="62"/>
      <c r="G81" s="62"/>
      <c r="H81" s="62"/>
      <c r="I81" s="65" t="s">
        <v>79</v>
      </c>
      <c r="J81" s="66"/>
      <c r="K81" s="67"/>
      <c r="L81" s="68">
        <f>SUM(L62:L80)</f>
        <v>0</v>
      </c>
    </row>
    <row r="82" spans="1:12" x14ac:dyDescent="0.25">
      <c r="A82" s="69" t="s">
        <v>80</v>
      </c>
      <c r="B82" s="70" t="s">
        <v>11</v>
      </c>
      <c r="C82" s="71" t="s">
        <v>12</v>
      </c>
      <c r="D82" s="116" t="s">
        <v>81</v>
      </c>
      <c r="E82" s="116"/>
      <c r="F82" s="116"/>
      <c r="G82" s="116"/>
      <c r="H82" s="116"/>
      <c r="I82" s="116"/>
      <c r="J82" s="72"/>
      <c r="K82" s="73"/>
      <c r="L82" s="74"/>
    </row>
    <row r="83" spans="1:12" x14ac:dyDescent="0.25">
      <c r="A83" s="43" t="s">
        <v>216</v>
      </c>
      <c r="B83" s="44" t="s">
        <v>14</v>
      </c>
      <c r="C83" s="44" t="s">
        <v>15</v>
      </c>
      <c r="D83" s="110" t="s">
        <v>82</v>
      </c>
      <c r="E83" s="111"/>
      <c r="F83" s="111"/>
      <c r="G83" s="111"/>
      <c r="H83" s="111"/>
      <c r="I83" s="112"/>
      <c r="J83" s="45">
        <v>1</v>
      </c>
      <c r="K83" s="87"/>
      <c r="L83" s="46">
        <f>+ROUND(+J83*K83,2)</f>
        <v>0</v>
      </c>
    </row>
    <row r="84" spans="1:12" ht="50.1" customHeight="1" x14ac:dyDescent="0.25">
      <c r="A84" s="47"/>
      <c r="B84" s="47"/>
      <c r="C84" s="47"/>
      <c r="D84" s="113" t="s">
        <v>83</v>
      </c>
      <c r="E84" s="114"/>
      <c r="F84" s="114"/>
      <c r="G84" s="114"/>
      <c r="H84" s="114"/>
      <c r="I84" s="115"/>
      <c r="J84" s="48"/>
      <c r="K84" s="49"/>
      <c r="L84" s="48"/>
    </row>
    <row r="85" spans="1:12" x14ac:dyDescent="0.25">
      <c r="A85" s="43" t="s">
        <v>217</v>
      </c>
      <c r="B85" s="44" t="s">
        <v>14</v>
      </c>
      <c r="C85" s="44" t="s">
        <v>22</v>
      </c>
      <c r="D85" s="110" t="s">
        <v>84</v>
      </c>
      <c r="E85" s="111"/>
      <c r="F85" s="111"/>
      <c r="G85" s="111"/>
      <c r="H85" s="111"/>
      <c r="I85" s="112"/>
      <c r="J85" s="45">
        <v>55</v>
      </c>
      <c r="K85" s="87"/>
      <c r="L85" s="46">
        <f>+ROUND(+J85*K85,2)</f>
        <v>0</v>
      </c>
    </row>
    <row r="86" spans="1:12" ht="60" customHeight="1" x14ac:dyDescent="0.25">
      <c r="A86" s="47"/>
      <c r="B86" s="47"/>
      <c r="C86" s="47"/>
      <c r="D86" s="117" t="s">
        <v>85</v>
      </c>
      <c r="E86" s="118"/>
      <c r="F86" s="118"/>
      <c r="G86" s="118"/>
      <c r="H86" s="118"/>
      <c r="I86" s="119"/>
      <c r="J86" s="48"/>
      <c r="K86" s="49"/>
      <c r="L86" s="48"/>
    </row>
    <row r="87" spans="1:12" x14ac:dyDescent="0.25">
      <c r="A87" s="54"/>
      <c r="B87" s="54"/>
      <c r="C87" s="54"/>
      <c r="D87" s="55" t="s">
        <v>29</v>
      </c>
      <c r="E87" s="56">
        <v>1</v>
      </c>
      <c r="F87" s="57">
        <v>11</v>
      </c>
      <c r="G87" s="57">
        <v>5</v>
      </c>
      <c r="H87" s="57">
        <v>0</v>
      </c>
      <c r="I87" s="58">
        <v>55</v>
      </c>
      <c r="J87" s="59"/>
      <c r="K87" s="60"/>
      <c r="L87" s="59"/>
    </row>
    <row r="88" spans="1:12" x14ac:dyDescent="0.25">
      <c r="A88" s="61"/>
      <c r="B88" s="62"/>
      <c r="C88" s="62"/>
      <c r="D88" s="63"/>
      <c r="E88" s="64"/>
      <c r="F88" s="62"/>
      <c r="G88" s="62"/>
      <c r="H88" s="62"/>
      <c r="I88" s="65" t="s">
        <v>86</v>
      </c>
      <c r="J88" s="66"/>
      <c r="K88" s="67"/>
      <c r="L88" s="68">
        <f>SUM(L83:L87)</f>
        <v>0</v>
      </c>
    </row>
    <row r="89" spans="1:12" x14ac:dyDescent="0.25">
      <c r="A89" s="69" t="s">
        <v>87</v>
      </c>
      <c r="B89" s="70" t="s">
        <v>11</v>
      </c>
      <c r="C89" s="71" t="s">
        <v>12</v>
      </c>
      <c r="D89" s="116" t="s">
        <v>88</v>
      </c>
      <c r="E89" s="116"/>
      <c r="F89" s="116"/>
      <c r="G89" s="116"/>
      <c r="H89" s="116"/>
      <c r="I89" s="116"/>
      <c r="J89" s="72"/>
      <c r="K89" s="73"/>
      <c r="L89" s="74"/>
    </row>
    <row r="90" spans="1:12" x14ac:dyDescent="0.25">
      <c r="A90" s="43" t="s">
        <v>218</v>
      </c>
      <c r="B90" s="44" t="s">
        <v>14</v>
      </c>
      <c r="C90" s="44" t="s">
        <v>15</v>
      </c>
      <c r="D90" s="110" t="s">
        <v>89</v>
      </c>
      <c r="E90" s="111"/>
      <c r="F90" s="111"/>
      <c r="G90" s="111"/>
      <c r="H90" s="111"/>
      <c r="I90" s="112"/>
      <c r="J90" s="45">
        <v>14</v>
      </c>
      <c r="K90" s="87"/>
      <c r="L90" s="46">
        <f>+ROUND(+J90*K90,2)</f>
        <v>0</v>
      </c>
    </row>
    <row r="91" spans="1:12" ht="275.10000000000002" customHeight="1" x14ac:dyDescent="0.25">
      <c r="A91" s="47"/>
      <c r="B91" s="47"/>
      <c r="C91" s="47"/>
      <c r="D91" s="117" t="s">
        <v>90</v>
      </c>
      <c r="E91" s="118"/>
      <c r="F91" s="118"/>
      <c r="G91" s="118"/>
      <c r="H91" s="118"/>
      <c r="I91" s="119"/>
      <c r="J91" s="48"/>
      <c r="K91" s="49"/>
      <c r="L91" s="48"/>
    </row>
    <row r="92" spans="1:12" x14ac:dyDescent="0.25">
      <c r="A92" s="54"/>
      <c r="B92" s="54"/>
      <c r="C92" s="54"/>
      <c r="D92" s="55" t="s">
        <v>91</v>
      </c>
      <c r="E92" s="56">
        <v>14</v>
      </c>
      <c r="F92" s="57">
        <v>0</v>
      </c>
      <c r="G92" s="57">
        <v>0</v>
      </c>
      <c r="H92" s="57">
        <v>0</v>
      </c>
      <c r="I92" s="58">
        <v>14</v>
      </c>
      <c r="J92" s="59"/>
      <c r="K92" s="60"/>
      <c r="L92" s="59"/>
    </row>
    <row r="93" spans="1:12" ht="22.5" customHeight="1" x14ac:dyDescent="0.25">
      <c r="A93" s="43" t="s">
        <v>219</v>
      </c>
      <c r="B93" s="44" t="s">
        <v>14</v>
      </c>
      <c r="C93" s="44" t="s">
        <v>68</v>
      </c>
      <c r="D93" s="110" t="s">
        <v>92</v>
      </c>
      <c r="E93" s="111"/>
      <c r="F93" s="111"/>
      <c r="G93" s="111"/>
      <c r="H93" s="111"/>
      <c r="I93" s="112"/>
      <c r="J93" s="45">
        <v>400</v>
      </c>
      <c r="K93" s="87"/>
      <c r="L93" s="46">
        <f>+ROUND(+J93*K93,2)</f>
        <v>0</v>
      </c>
    </row>
    <row r="94" spans="1:12" ht="174.95" customHeight="1" x14ac:dyDescent="0.25">
      <c r="A94" s="47"/>
      <c r="B94" s="47"/>
      <c r="C94" s="47"/>
      <c r="D94" s="117" t="s">
        <v>93</v>
      </c>
      <c r="E94" s="118"/>
      <c r="F94" s="118"/>
      <c r="G94" s="118"/>
      <c r="H94" s="118"/>
      <c r="I94" s="119"/>
      <c r="J94" s="48"/>
      <c r="K94" s="49"/>
      <c r="L94" s="48"/>
    </row>
    <row r="95" spans="1:12" x14ac:dyDescent="0.25">
      <c r="A95" s="54"/>
      <c r="B95" s="54"/>
      <c r="C95" s="54"/>
      <c r="D95" s="76"/>
      <c r="E95" s="56">
        <v>400</v>
      </c>
      <c r="F95" s="57">
        <v>0</v>
      </c>
      <c r="G95" s="57">
        <v>0</v>
      </c>
      <c r="H95" s="57">
        <v>0</v>
      </c>
      <c r="I95" s="58">
        <v>400</v>
      </c>
      <c r="J95" s="59"/>
      <c r="K95" s="60"/>
      <c r="L95" s="59"/>
    </row>
    <row r="96" spans="1:12" ht="22.5" customHeight="1" x14ac:dyDescent="0.25">
      <c r="A96" s="43" t="s">
        <v>220</v>
      </c>
      <c r="B96" s="44" t="s">
        <v>14</v>
      </c>
      <c r="C96" s="44" t="s">
        <v>15</v>
      </c>
      <c r="D96" s="110" t="s">
        <v>94</v>
      </c>
      <c r="E96" s="111"/>
      <c r="F96" s="111"/>
      <c r="G96" s="111"/>
      <c r="H96" s="111"/>
      <c r="I96" s="112"/>
      <c r="J96" s="45">
        <v>4</v>
      </c>
      <c r="K96" s="87"/>
      <c r="L96" s="46">
        <f>+ROUND(+J96*K96,2)</f>
        <v>0</v>
      </c>
    </row>
    <row r="97" spans="1:12" ht="60" customHeight="1" x14ac:dyDescent="0.25">
      <c r="A97" s="47"/>
      <c r="B97" s="47"/>
      <c r="C97" s="47"/>
      <c r="D97" s="117" t="s">
        <v>95</v>
      </c>
      <c r="E97" s="118"/>
      <c r="F97" s="118"/>
      <c r="G97" s="118"/>
      <c r="H97" s="118"/>
      <c r="I97" s="119"/>
      <c r="J97" s="48"/>
      <c r="K97" s="49"/>
      <c r="L97" s="48"/>
    </row>
    <row r="98" spans="1:12" x14ac:dyDescent="0.25">
      <c r="A98" s="47"/>
      <c r="B98" s="47"/>
      <c r="C98" s="47"/>
      <c r="D98" s="50" t="s">
        <v>96</v>
      </c>
      <c r="E98" s="51">
        <v>2</v>
      </c>
      <c r="F98" s="52">
        <v>0</v>
      </c>
      <c r="G98" s="52">
        <v>0</v>
      </c>
      <c r="H98" s="52">
        <v>0</v>
      </c>
      <c r="I98" s="53">
        <v>2</v>
      </c>
      <c r="J98" s="48"/>
      <c r="K98" s="49"/>
      <c r="L98" s="48"/>
    </row>
    <row r="99" spans="1:12" x14ac:dyDescent="0.25">
      <c r="A99" s="54"/>
      <c r="B99" s="54"/>
      <c r="C99" s="54"/>
      <c r="D99" s="55" t="s">
        <v>97</v>
      </c>
      <c r="E99" s="56">
        <v>2</v>
      </c>
      <c r="F99" s="57">
        <v>0</v>
      </c>
      <c r="G99" s="57">
        <v>0</v>
      </c>
      <c r="H99" s="57">
        <v>0</v>
      </c>
      <c r="I99" s="58">
        <v>2</v>
      </c>
      <c r="J99" s="59"/>
      <c r="K99" s="60"/>
      <c r="L99" s="59"/>
    </row>
    <row r="100" spans="1:12" x14ac:dyDescent="0.25">
      <c r="A100" s="43" t="s">
        <v>221</v>
      </c>
      <c r="B100" s="44" t="s">
        <v>14</v>
      </c>
      <c r="C100" s="44" t="s">
        <v>15</v>
      </c>
      <c r="D100" s="110" t="s">
        <v>98</v>
      </c>
      <c r="E100" s="111"/>
      <c r="F100" s="111"/>
      <c r="G100" s="111"/>
      <c r="H100" s="111"/>
      <c r="I100" s="112"/>
      <c r="J100" s="45">
        <v>1</v>
      </c>
      <c r="K100" s="87"/>
      <c r="L100" s="46">
        <f>+ROUND(+J100*K100,2)</f>
        <v>0</v>
      </c>
    </row>
    <row r="101" spans="1:12" ht="75" customHeight="1" x14ac:dyDescent="0.25">
      <c r="A101" s="47"/>
      <c r="B101" s="47"/>
      <c r="C101" s="47"/>
      <c r="D101" s="117" t="s">
        <v>99</v>
      </c>
      <c r="E101" s="118"/>
      <c r="F101" s="118"/>
      <c r="G101" s="118"/>
      <c r="H101" s="118"/>
      <c r="I101" s="119"/>
      <c r="J101" s="48"/>
      <c r="K101" s="49"/>
      <c r="L101" s="48"/>
    </row>
    <row r="102" spans="1:12" x14ac:dyDescent="0.25">
      <c r="A102" s="54"/>
      <c r="B102" s="54"/>
      <c r="C102" s="54"/>
      <c r="D102" s="55" t="s">
        <v>100</v>
      </c>
      <c r="E102" s="56">
        <v>1</v>
      </c>
      <c r="F102" s="57">
        <v>0</v>
      </c>
      <c r="G102" s="57">
        <v>0</v>
      </c>
      <c r="H102" s="57">
        <v>0</v>
      </c>
      <c r="I102" s="58">
        <v>1</v>
      </c>
      <c r="J102" s="59"/>
      <c r="K102" s="60"/>
      <c r="L102" s="59"/>
    </row>
    <row r="103" spans="1:12" x14ac:dyDescent="0.25">
      <c r="A103" s="43" t="s">
        <v>222</v>
      </c>
      <c r="B103" s="44" t="s">
        <v>14</v>
      </c>
      <c r="C103" s="44" t="s">
        <v>2</v>
      </c>
      <c r="D103" s="110" t="s">
        <v>101</v>
      </c>
      <c r="E103" s="111"/>
      <c r="F103" s="111"/>
      <c r="G103" s="111"/>
      <c r="H103" s="111"/>
      <c r="I103" s="112"/>
      <c r="J103" s="45">
        <v>1</v>
      </c>
      <c r="K103" s="87"/>
      <c r="L103" s="46">
        <f>+ROUND(+J103*K103,2)</f>
        <v>0</v>
      </c>
    </row>
    <row r="104" spans="1:12" ht="60" customHeight="1" x14ac:dyDescent="0.25">
      <c r="A104" s="47"/>
      <c r="B104" s="47"/>
      <c r="C104" s="47"/>
      <c r="D104" s="113" t="s">
        <v>102</v>
      </c>
      <c r="E104" s="114"/>
      <c r="F104" s="114"/>
      <c r="G104" s="114"/>
      <c r="H104" s="114"/>
      <c r="I104" s="115"/>
      <c r="J104" s="48"/>
      <c r="K104" s="49"/>
      <c r="L104" s="48"/>
    </row>
    <row r="105" spans="1:12" x14ac:dyDescent="0.25">
      <c r="A105" s="43" t="s">
        <v>223</v>
      </c>
      <c r="B105" s="44" t="s">
        <v>14</v>
      </c>
      <c r="C105" s="44" t="s">
        <v>22</v>
      </c>
      <c r="D105" s="110" t="s">
        <v>103</v>
      </c>
      <c r="E105" s="111"/>
      <c r="F105" s="111"/>
      <c r="G105" s="111"/>
      <c r="H105" s="111"/>
      <c r="I105" s="112"/>
      <c r="J105" s="45">
        <v>21</v>
      </c>
      <c r="K105" s="87"/>
      <c r="L105" s="46">
        <f>+ROUND(+J105*K105,2)</f>
        <v>0</v>
      </c>
    </row>
    <row r="106" spans="1:12" ht="75" customHeight="1" x14ac:dyDescent="0.25">
      <c r="A106" s="47"/>
      <c r="B106" s="47"/>
      <c r="C106" s="47"/>
      <c r="D106" s="113" t="s">
        <v>104</v>
      </c>
      <c r="E106" s="114"/>
      <c r="F106" s="114"/>
      <c r="G106" s="114"/>
      <c r="H106" s="114"/>
      <c r="I106" s="115"/>
      <c r="J106" s="48"/>
      <c r="K106" s="49"/>
      <c r="L106" s="48"/>
    </row>
    <row r="107" spans="1:12" ht="22.5" customHeight="1" x14ac:dyDescent="0.25">
      <c r="A107" s="43" t="s">
        <v>224</v>
      </c>
      <c r="B107" s="44" t="s">
        <v>14</v>
      </c>
      <c r="C107" s="44" t="s">
        <v>15</v>
      </c>
      <c r="D107" s="110" t="s">
        <v>105</v>
      </c>
      <c r="E107" s="111"/>
      <c r="F107" s="111"/>
      <c r="G107" s="111"/>
      <c r="H107" s="111"/>
      <c r="I107" s="112"/>
      <c r="J107" s="45">
        <v>1</v>
      </c>
      <c r="K107" s="87"/>
      <c r="L107" s="46">
        <f>+ROUND(+J107*K107,2)</f>
        <v>0</v>
      </c>
    </row>
    <row r="108" spans="1:12" ht="60" customHeight="1" x14ac:dyDescent="0.25">
      <c r="A108" s="47"/>
      <c r="B108" s="47"/>
      <c r="C108" s="47"/>
      <c r="D108" s="113" t="s">
        <v>106</v>
      </c>
      <c r="E108" s="114"/>
      <c r="F108" s="114"/>
      <c r="G108" s="114"/>
      <c r="H108" s="114"/>
      <c r="I108" s="115"/>
      <c r="J108" s="48"/>
      <c r="K108" s="49"/>
      <c r="L108" s="48"/>
    </row>
    <row r="109" spans="1:12" x14ac:dyDescent="0.25">
      <c r="A109" s="43" t="s">
        <v>225</v>
      </c>
      <c r="B109" s="44" t="s">
        <v>14</v>
      </c>
      <c r="C109" s="44" t="s">
        <v>15</v>
      </c>
      <c r="D109" s="110" t="s">
        <v>107</v>
      </c>
      <c r="E109" s="111"/>
      <c r="F109" s="111"/>
      <c r="G109" s="111"/>
      <c r="H109" s="111"/>
      <c r="I109" s="112"/>
      <c r="J109" s="45">
        <v>1</v>
      </c>
      <c r="K109" s="87"/>
      <c r="L109" s="46">
        <f>+ROUND(+J109*K109,2)</f>
        <v>0</v>
      </c>
    </row>
    <row r="110" spans="1:12" ht="60" customHeight="1" x14ac:dyDescent="0.25">
      <c r="A110" s="54"/>
      <c r="B110" s="54"/>
      <c r="C110" s="54"/>
      <c r="D110" s="113" t="s">
        <v>108</v>
      </c>
      <c r="E110" s="114"/>
      <c r="F110" s="114"/>
      <c r="G110" s="114"/>
      <c r="H110" s="114"/>
      <c r="I110" s="115"/>
      <c r="J110" s="59"/>
      <c r="K110" s="60"/>
      <c r="L110" s="59"/>
    </row>
    <row r="111" spans="1:12" x14ac:dyDescent="0.25">
      <c r="A111" s="61"/>
      <c r="B111" s="62"/>
      <c r="C111" s="62"/>
      <c r="D111" s="63"/>
      <c r="E111" s="64"/>
      <c r="F111" s="62"/>
      <c r="G111" s="62"/>
      <c r="H111" s="62"/>
      <c r="I111" s="65" t="s">
        <v>109</v>
      </c>
      <c r="J111" s="66"/>
      <c r="K111" s="67"/>
      <c r="L111" s="68">
        <f>SUM(L90:L110)</f>
        <v>0</v>
      </c>
    </row>
    <row r="112" spans="1:12" x14ac:dyDescent="0.25">
      <c r="A112" s="69" t="s">
        <v>110</v>
      </c>
      <c r="B112" s="70" t="s">
        <v>11</v>
      </c>
      <c r="C112" s="71" t="s">
        <v>12</v>
      </c>
      <c r="D112" s="116" t="s">
        <v>111</v>
      </c>
      <c r="E112" s="116"/>
      <c r="F112" s="116"/>
      <c r="G112" s="116"/>
      <c r="H112" s="116"/>
      <c r="I112" s="116"/>
      <c r="J112" s="72"/>
      <c r="K112" s="73"/>
      <c r="L112" s="74"/>
    </row>
    <row r="113" spans="1:12" x14ac:dyDescent="0.25">
      <c r="A113" s="43" t="s">
        <v>226</v>
      </c>
      <c r="B113" s="44" t="s">
        <v>14</v>
      </c>
      <c r="C113" s="44" t="s">
        <v>15</v>
      </c>
      <c r="D113" s="110" t="s">
        <v>112</v>
      </c>
      <c r="E113" s="111"/>
      <c r="F113" s="111"/>
      <c r="G113" s="111"/>
      <c r="H113" s="111"/>
      <c r="I113" s="112"/>
      <c r="J113" s="45">
        <v>1</v>
      </c>
      <c r="K113" s="87"/>
      <c r="L113" s="46">
        <f>+ROUND(+J113*K113,2)</f>
        <v>0</v>
      </c>
    </row>
    <row r="114" spans="1:12" ht="60" customHeight="1" x14ac:dyDescent="0.25">
      <c r="A114" s="47"/>
      <c r="B114" s="47"/>
      <c r="C114" s="47"/>
      <c r="D114" s="113" t="s">
        <v>113</v>
      </c>
      <c r="E114" s="114"/>
      <c r="F114" s="114"/>
      <c r="G114" s="114"/>
      <c r="H114" s="114"/>
      <c r="I114" s="115"/>
      <c r="J114" s="48"/>
      <c r="K114" s="49"/>
      <c r="L114" s="48"/>
    </row>
    <row r="115" spans="1:12" x14ac:dyDescent="0.25">
      <c r="A115" s="43" t="s">
        <v>227</v>
      </c>
      <c r="B115" s="44" t="s">
        <v>14</v>
      </c>
      <c r="C115" s="44" t="s">
        <v>15</v>
      </c>
      <c r="D115" s="110" t="s">
        <v>114</v>
      </c>
      <c r="E115" s="111"/>
      <c r="F115" s="111"/>
      <c r="G115" s="111"/>
      <c r="H115" s="111"/>
      <c r="I115" s="112"/>
      <c r="J115" s="45">
        <v>330</v>
      </c>
      <c r="K115" s="87"/>
      <c r="L115" s="46">
        <f>+ROUND(+J115*K115,2)</f>
        <v>0</v>
      </c>
    </row>
    <row r="116" spans="1:12" ht="60" customHeight="1" x14ac:dyDescent="0.25">
      <c r="A116" s="47"/>
      <c r="B116" s="47"/>
      <c r="C116" s="47"/>
      <c r="D116" s="113" t="s">
        <v>115</v>
      </c>
      <c r="E116" s="114"/>
      <c r="F116" s="114"/>
      <c r="G116" s="114"/>
      <c r="H116" s="114"/>
      <c r="I116" s="115"/>
      <c r="J116" s="48"/>
      <c r="K116" s="49"/>
      <c r="L116" s="48"/>
    </row>
    <row r="117" spans="1:12" ht="22.5" customHeight="1" x14ac:dyDescent="0.25">
      <c r="A117" s="43" t="s">
        <v>228</v>
      </c>
      <c r="B117" s="44" t="s">
        <v>14</v>
      </c>
      <c r="C117" s="44" t="s">
        <v>15</v>
      </c>
      <c r="D117" s="110" t="s">
        <v>116</v>
      </c>
      <c r="E117" s="111"/>
      <c r="F117" s="111"/>
      <c r="G117" s="111"/>
      <c r="H117" s="111"/>
      <c r="I117" s="112"/>
      <c r="J117" s="45">
        <v>330</v>
      </c>
      <c r="K117" s="87"/>
      <c r="L117" s="46">
        <f>+ROUND(+J117*K117,2)</f>
        <v>0</v>
      </c>
    </row>
    <row r="118" spans="1:12" ht="75" customHeight="1" x14ac:dyDescent="0.25">
      <c r="A118" s="47"/>
      <c r="B118" s="47"/>
      <c r="C118" s="47"/>
      <c r="D118" s="113" t="s">
        <v>117</v>
      </c>
      <c r="E118" s="114"/>
      <c r="F118" s="114"/>
      <c r="G118" s="114"/>
      <c r="H118" s="114"/>
      <c r="I118" s="115"/>
      <c r="J118" s="48"/>
      <c r="K118" s="49"/>
      <c r="L118" s="48"/>
    </row>
    <row r="119" spans="1:12" x14ac:dyDescent="0.25">
      <c r="A119" s="43" t="s">
        <v>229</v>
      </c>
      <c r="B119" s="44" t="s">
        <v>14</v>
      </c>
      <c r="C119" s="44" t="s">
        <v>68</v>
      </c>
      <c r="D119" s="110" t="s">
        <v>118</v>
      </c>
      <c r="E119" s="111"/>
      <c r="F119" s="111"/>
      <c r="G119" s="111"/>
      <c r="H119" s="111"/>
      <c r="I119" s="112"/>
      <c r="J119" s="45">
        <v>600</v>
      </c>
      <c r="K119" s="87"/>
      <c r="L119" s="46">
        <f>+ROUND(+J119*K119,2)</f>
        <v>0</v>
      </c>
    </row>
    <row r="120" spans="1:12" ht="99.95" customHeight="1" x14ac:dyDescent="0.25">
      <c r="A120" s="47"/>
      <c r="B120" s="47"/>
      <c r="C120" s="47"/>
      <c r="D120" s="113" t="s">
        <v>119</v>
      </c>
      <c r="E120" s="114"/>
      <c r="F120" s="114"/>
      <c r="G120" s="114"/>
      <c r="H120" s="114"/>
      <c r="I120" s="115"/>
      <c r="J120" s="48"/>
      <c r="K120" s="49"/>
      <c r="L120" s="48"/>
    </row>
    <row r="121" spans="1:12" x14ac:dyDescent="0.25">
      <c r="A121" s="43" t="s">
        <v>230</v>
      </c>
      <c r="B121" s="44" t="s">
        <v>14</v>
      </c>
      <c r="C121" s="44" t="s">
        <v>15</v>
      </c>
      <c r="D121" s="110" t="s">
        <v>120</v>
      </c>
      <c r="E121" s="111"/>
      <c r="F121" s="111"/>
      <c r="G121" s="111"/>
      <c r="H121" s="111"/>
      <c r="I121" s="112"/>
      <c r="J121" s="45">
        <v>2</v>
      </c>
      <c r="K121" s="87"/>
      <c r="L121" s="46">
        <f>+ROUND(+J121*K121,2)</f>
        <v>0</v>
      </c>
    </row>
    <row r="122" spans="1:12" ht="60" customHeight="1" x14ac:dyDescent="0.25">
      <c r="A122" s="47"/>
      <c r="B122" s="47"/>
      <c r="C122" s="47"/>
      <c r="D122" s="117" t="s">
        <v>121</v>
      </c>
      <c r="E122" s="118"/>
      <c r="F122" s="118"/>
      <c r="G122" s="118"/>
      <c r="H122" s="118"/>
      <c r="I122" s="119"/>
      <c r="J122" s="48"/>
      <c r="K122" s="49"/>
      <c r="L122" s="48"/>
    </row>
    <row r="123" spans="1:12" x14ac:dyDescent="0.25">
      <c r="A123" s="47"/>
      <c r="B123" s="47"/>
      <c r="C123" s="47"/>
      <c r="D123" s="50" t="s">
        <v>122</v>
      </c>
      <c r="E123" s="51">
        <v>1</v>
      </c>
      <c r="F123" s="52">
        <v>0</v>
      </c>
      <c r="G123" s="52">
        <v>0</v>
      </c>
      <c r="H123" s="52">
        <v>0</v>
      </c>
      <c r="I123" s="53">
        <v>1</v>
      </c>
      <c r="J123" s="48"/>
      <c r="K123" s="49"/>
      <c r="L123" s="48"/>
    </row>
    <row r="124" spans="1:12" x14ac:dyDescent="0.25">
      <c r="A124" s="54"/>
      <c r="B124" s="54"/>
      <c r="C124" s="54"/>
      <c r="D124" s="55" t="s">
        <v>123</v>
      </c>
      <c r="E124" s="56">
        <v>1</v>
      </c>
      <c r="F124" s="57">
        <v>0</v>
      </c>
      <c r="G124" s="57">
        <v>0</v>
      </c>
      <c r="H124" s="57">
        <v>0</v>
      </c>
      <c r="I124" s="58">
        <v>1</v>
      </c>
      <c r="J124" s="59"/>
      <c r="K124" s="60"/>
      <c r="L124" s="59"/>
    </row>
    <row r="125" spans="1:12" x14ac:dyDescent="0.25">
      <c r="A125" s="43" t="s">
        <v>231</v>
      </c>
      <c r="B125" s="44" t="s">
        <v>14</v>
      </c>
      <c r="C125" s="44" t="s">
        <v>15</v>
      </c>
      <c r="D125" s="110" t="s">
        <v>124</v>
      </c>
      <c r="E125" s="111"/>
      <c r="F125" s="111"/>
      <c r="G125" s="111"/>
      <c r="H125" s="111"/>
      <c r="I125" s="112"/>
      <c r="J125" s="45">
        <v>1</v>
      </c>
      <c r="K125" s="87"/>
      <c r="L125" s="46">
        <f>+ROUND(+J125*K125,2)</f>
        <v>0</v>
      </c>
    </row>
    <row r="126" spans="1:12" ht="60" customHeight="1" x14ac:dyDescent="0.25">
      <c r="A126" s="47"/>
      <c r="B126" s="47"/>
      <c r="C126" s="47"/>
      <c r="D126" s="113" t="s">
        <v>125</v>
      </c>
      <c r="E126" s="114"/>
      <c r="F126" s="114"/>
      <c r="G126" s="114"/>
      <c r="H126" s="114"/>
      <c r="I126" s="115"/>
      <c r="J126" s="48"/>
      <c r="K126" s="49"/>
      <c r="L126" s="48"/>
    </row>
    <row r="127" spans="1:12" x14ac:dyDescent="0.25">
      <c r="A127" s="43" t="s">
        <v>232</v>
      </c>
      <c r="B127" s="44" t="s">
        <v>14</v>
      </c>
      <c r="C127" s="44" t="s">
        <v>126</v>
      </c>
      <c r="D127" s="121" t="s">
        <v>153</v>
      </c>
      <c r="E127" s="122"/>
      <c r="F127" s="122"/>
      <c r="G127" s="122"/>
      <c r="H127" s="122"/>
      <c r="I127" s="123"/>
      <c r="J127" s="80">
        <v>1</v>
      </c>
      <c r="K127" s="80">
        <v>10000</v>
      </c>
      <c r="L127" s="80">
        <v>10000</v>
      </c>
    </row>
    <row r="128" spans="1:12" ht="99.95" customHeight="1" x14ac:dyDescent="0.25">
      <c r="A128" s="47"/>
      <c r="B128" s="47"/>
      <c r="C128" s="47"/>
      <c r="D128" s="113" t="s">
        <v>127</v>
      </c>
      <c r="E128" s="114"/>
      <c r="F128" s="114"/>
      <c r="G128" s="114"/>
      <c r="H128" s="114"/>
      <c r="I128" s="115"/>
      <c r="J128" s="48"/>
      <c r="K128" s="49"/>
      <c r="L128" s="48"/>
    </row>
    <row r="129" spans="1:12" x14ac:dyDescent="0.25">
      <c r="A129" s="43" t="s">
        <v>233</v>
      </c>
      <c r="B129" s="44" t="s">
        <v>14</v>
      </c>
      <c r="C129" s="44" t="s">
        <v>15</v>
      </c>
      <c r="D129" s="110" t="s">
        <v>128</v>
      </c>
      <c r="E129" s="111"/>
      <c r="F129" s="111"/>
      <c r="G129" s="111"/>
      <c r="H129" s="111"/>
      <c r="I129" s="112"/>
      <c r="J129" s="45">
        <v>1</v>
      </c>
      <c r="K129" s="87"/>
      <c r="L129" s="46">
        <f>+ROUND(+J129*K129,2)</f>
        <v>0</v>
      </c>
    </row>
    <row r="130" spans="1:12" ht="20.100000000000001" customHeight="1" x14ac:dyDescent="0.25">
      <c r="A130" s="54"/>
      <c r="B130" s="54"/>
      <c r="C130" s="54"/>
      <c r="D130" s="113" t="s">
        <v>129</v>
      </c>
      <c r="E130" s="114"/>
      <c r="F130" s="114"/>
      <c r="G130" s="114"/>
      <c r="H130" s="114"/>
      <c r="I130" s="115"/>
      <c r="J130" s="59"/>
      <c r="K130" s="60"/>
      <c r="L130" s="59"/>
    </row>
    <row r="131" spans="1:12" x14ac:dyDescent="0.25">
      <c r="A131" s="61"/>
      <c r="B131" s="62"/>
      <c r="C131" s="62"/>
      <c r="D131" s="63"/>
      <c r="E131" s="64"/>
      <c r="F131" s="62"/>
      <c r="G131" s="62"/>
      <c r="H131" s="62"/>
      <c r="I131" s="65" t="s">
        <v>130</v>
      </c>
      <c r="J131" s="66"/>
      <c r="K131" s="67"/>
      <c r="L131" s="68">
        <f>SUM(L113:L130)</f>
        <v>10000</v>
      </c>
    </row>
    <row r="132" spans="1:12" x14ac:dyDescent="0.25">
      <c r="A132" s="69" t="s">
        <v>131</v>
      </c>
      <c r="B132" s="70" t="s">
        <v>11</v>
      </c>
      <c r="C132" s="71" t="s">
        <v>12</v>
      </c>
      <c r="D132" s="116" t="s">
        <v>132</v>
      </c>
      <c r="E132" s="116"/>
      <c r="F132" s="116"/>
      <c r="G132" s="116"/>
      <c r="H132" s="116"/>
      <c r="I132" s="116"/>
      <c r="J132" s="72"/>
      <c r="K132" s="73"/>
      <c r="L132" s="74"/>
    </row>
    <row r="133" spans="1:12" x14ac:dyDescent="0.25">
      <c r="A133" s="43" t="s">
        <v>234</v>
      </c>
      <c r="B133" s="44" t="s">
        <v>14</v>
      </c>
      <c r="C133" s="44" t="s">
        <v>15</v>
      </c>
      <c r="D133" s="110" t="s">
        <v>133</v>
      </c>
      <c r="E133" s="111"/>
      <c r="F133" s="111"/>
      <c r="G133" s="111"/>
      <c r="H133" s="111"/>
      <c r="I133" s="112"/>
      <c r="J133" s="45">
        <v>1</v>
      </c>
      <c r="K133" s="87"/>
      <c r="L133" s="46">
        <f>+ROUND(+J133*K133,2)</f>
        <v>0</v>
      </c>
    </row>
    <row r="134" spans="1:12" ht="60" customHeight="1" x14ac:dyDescent="0.25">
      <c r="A134" s="47"/>
      <c r="B134" s="47"/>
      <c r="C134" s="47"/>
      <c r="D134" s="113" t="s">
        <v>134</v>
      </c>
      <c r="E134" s="114"/>
      <c r="F134" s="114"/>
      <c r="G134" s="114"/>
      <c r="H134" s="114"/>
      <c r="I134" s="115"/>
      <c r="J134" s="48"/>
      <c r="K134" s="49"/>
      <c r="L134" s="48"/>
    </row>
    <row r="135" spans="1:12" x14ac:dyDescent="0.25">
      <c r="A135" s="61"/>
      <c r="B135" s="62"/>
      <c r="C135" s="62"/>
      <c r="D135" s="63"/>
      <c r="E135" s="64"/>
      <c r="F135" s="62"/>
      <c r="G135" s="62"/>
      <c r="H135" s="62"/>
      <c r="I135" s="65" t="s">
        <v>135</v>
      </c>
      <c r="J135" s="66"/>
      <c r="K135" s="67"/>
      <c r="L135" s="68">
        <f>SUM(L133:L134)</f>
        <v>0</v>
      </c>
    </row>
    <row r="136" spans="1:12" x14ac:dyDescent="0.25">
      <c r="A136" s="69" t="s">
        <v>136</v>
      </c>
      <c r="B136" s="70" t="s">
        <v>11</v>
      </c>
      <c r="C136" s="71" t="s">
        <v>12</v>
      </c>
      <c r="D136" s="116" t="s">
        <v>137</v>
      </c>
      <c r="E136" s="116"/>
      <c r="F136" s="116"/>
      <c r="G136" s="116"/>
      <c r="H136" s="116"/>
      <c r="I136" s="116"/>
      <c r="J136" s="72"/>
      <c r="K136" s="73"/>
      <c r="L136" s="74"/>
    </row>
    <row r="137" spans="1:12" x14ac:dyDescent="0.25">
      <c r="A137" s="43" t="s">
        <v>235</v>
      </c>
      <c r="B137" s="44" t="s">
        <v>14</v>
      </c>
      <c r="C137" s="44" t="s">
        <v>15</v>
      </c>
      <c r="D137" s="110" t="s">
        <v>137</v>
      </c>
      <c r="E137" s="111"/>
      <c r="F137" s="111"/>
      <c r="G137" s="111"/>
      <c r="H137" s="111"/>
      <c r="I137" s="112"/>
      <c r="J137" s="45">
        <v>1</v>
      </c>
      <c r="K137" s="87"/>
      <c r="L137" s="46">
        <f>+ROUND(+J137*K137,2)</f>
        <v>0</v>
      </c>
    </row>
    <row r="138" spans="1:12" ht="174.95" customHeight="1" x14ac:dyDescent="0.25">
      <c r="A138" s="47"/>
      <c r="B138" s="47"/>
      <c r="C138" s="47"/>
      <c r="D138" s="113" t="s">
        <v>138</v>
      </c>
      <c r="E138" s="114"/>
      <c r="F138" s="114"/>
      <c r="G138" s="114"/>
      <c r="H138" s="114"/>
      <c r="I138" s="115"/>
      <c r="J138" s="48"/>
      <c r="K138" s="49"/>
      <c r="L138" s="48"/>
    </row>
    <row r="139" spans="1:12" x14ac:dyDescent="0.25">
      <c r="A139" s="61"/>
      <c r="B139" s="62"/>
      <c r="C139" s="62"/>
      <c r="D139" s="63"/>
      <c r="E139" s="64"/>
      <c r="F139" s="62"/>
      <c r="G139" s="62"/>
      <c r="H139" s="62"/>
      <c r="I139" s="65" t="s">
        <v>139</v>
      </c>
      <c r="J139" s="66"/>
      <c r="K139" s="67"/>
      <c r="L139" s="68">
        <f>SUM(L137:L138)</f>
        <v>0</v>
      </c>
    </row>
    <row r="140" spans="1:12" x14ac:dyDescent="0.25">
      <c r="A140" s="69" t="s">
        <v>140</v>
      </c>
      <c r="B140" s="70" t="s">
        <v>11</v>
      </c>
      <c r="C140" s="71" t="s">
        <v>12</v>
      </c>
      <c r="D140" s="116" t="s">
        <v>141</v>
      </c>
      <c r="E140" s="116"/>
      <c r="F140" s="116"/>
      <c r="G140" s="116"/>
      <c r="H140" s="116"/>
      <c r="I140" s="116"/>
      <c r="J140" s="72"/>
      <c r="K140" s="73"/>
      <c r="L140" s="74"/>
    </row>
    <row r="141" spans="1:12" x14ac:dyDescent="0.25">
      <c r="A141" s="43" t="s">
        <v>236</v>
      </c>
      <c r="B141" s="44" t="s">
        <v>14</v>
      </c>
      <c r="C141" s="44" t="s">
        <v>12</v>
      </c>
      <c r="D141" s="110" t="s">
        <v>141</v>
      </c>
      <c r="E141" s="111"/>
      <c r="F141" s="111"/>
      <c r="G141" s="111"/>
      <c r="H141" s="111"/>
      <c r="I141" s="112"/>
      <c r="J141" s="45">
        <v>1</v>
      </c>
      <c r="K141" s="87"/>
      <c r="L141" s="46">
        <f>+ROUND(+J141*K141,2)</f>
        <v>0</v>
      </c>
    </row>
    <row r="142" spans="1:12" ht="75" customHeight="1" x14ac:dyDescent="0.25">
      <c r="A142" s="47"/>
      <c r="B142" s="47"/>
      <c r="C142" s="47"/>
      <c r="D142" s="113" t="s">
        <v>142</v>
      </c>
      <c r="E142" s="114"/>
      <c r="F142" s="114"/>
      <c r="G142" s="114"/>
      <c r="H142" s="114"/>
      <c r="I142" s="115"/>
      <c r="J142" s="48"/>
      <c r="K142" s="49"/>
      <c r="L142" s="48"/>
    </row>
    <row r="143" spans="1:12" x14ac:dyDescent="0.25">
      <c r="A143" s="61"/>
      <c r="B143" s="62"/>
      <c r="C143" s="62"/>
      <c r="D143" s="63"/>
      <c r="E143" s="64"/>
      <c r="F143" s="62"/>
      <c r="G143" s="62"/>
      <c r="H143" s="62"/>
      <c r="I143" s="65" t="s">
        <v>143</v>
      </c>
      <c r="J143" s="66"/>
      <c r="K143" s="67"/>
      <c r="L143" s="68">
        <f>SUM(L141:L142)</f>
        <v>0</v>
      </c>
    </row>
    <row r="144" spans="1:12" x14ac:dyDescent="0.25">
      <c r="A144" s="69" t="s">
        <v>144</v>
      </c>
      <c r="B144" s="70" t="s">
        <v>11</v>
      </c>
      <c r="C144" s="71" t="s">
        <v>12</v>
      </c>
      <c r="D144" s="116" t="s">
        <v>145</v>
      </c>
      <c r="E144" s="116"/>
      <c r="F144" s="116"/>
      <c r="G144" s="116"/>
      <c r="H144" s="116"/>
      <c r="I144" s="116"/>
      <c r="J144" s="72"/>
      <c r="K144" s="73"/>
      <c r="L144" s="74"/>
    </row>
    <row r="145" spans="1:12" x14ac:dyDescent="0.25">
      <c r="A145" s="43" t="s">
        <v>237</v>
      </c>
      <c r="B145" s="44" t="s">
        <v>14</v>
      </c>
      <c r="C145" s="44" t="s">
        <v>15</v>
      </c>
      <c r="D145" s="110" t="s">
        <v>145</v>
      </c>
      <c r="E145" s="111"/>
      <c r="F145" s="111"/>
      <c r="G145" s="111"/>
      <c r="H145" s="111"/>
      <c r="I145" s="112"/>
      <c r="J145" s="45">
        <v>1</v>
      </c>
      <c r="K145" s="89"/>
      <c r="L145" s="90">
        <f>+ROUND(+J145*K145,2)</f>
        <v>0</v>
      </c>
    </row>
    <row r="146" spans="1:12" ht="125.1" customHeight="1" x14ac:dyDescent="0.25">
      <c r="A146" s="47"/>
      <c r="B146" s="47"/>
      <c r="C146" s="47"/>
      <c r="D146" s="113" t="s">
        <v>146</v>
      </c>
      <c r="E146" s="114"/>
      <c r="F146" s="114"/>
      <c r="G146" s="114"/>
      <c r="H146" s="114"/>
      <c r="I146" s="115"/>
      <c r="J146" s="48"/>
      <c r="K146" s="49"/>
      <c r="L146" s="48"/>
    </row>
    <row r="147" spans="1:12" x14ac:dyDescent="0.25">
      <c r="A147" s="61"/>
      <c r="B147" s="62"/>
      <c r="C147" s="62"/>
      <c r="D147" s="63"/>
      <c r="E147" s="64"/>
      <c r="F147" s="62"/>
      <c r="G147" s="62"/>
      <c r="H147" s="62"/>
      <c r="I147" s="65" t="s">
        <v>147</v>
      </c>
      <c r="J147" s="66"/>
      <c r="K147" s="67"/>
      <c r="L147" s="68">
        <f>SUM(L145:L146)</f>
        <v>0</v>
      </c>
    </row>
    <row r="148" spans="1:12" x14ac:dyDescent="0.25">
      <c r="A148" s="81"/>
      <c r="B148" s="82"/>
      <c r="C148" s="82"/>
      <c r="D148" s="76"/>
      <c r="E148" s="56"/>
      <c r="F148" s="82"/>
      <c r="G148" s="82"/>
      <c r="H148" s="82"/>
      <c r="I148" s="1" t="s">
        <v>155</v>
      </c>
      <c r="J148" s="83"/>
      <c r="K148" s="84"/>
      <c r="L148" s="85">
        <f>+L33+L60+L81+L88+L111+L131+L135+L139+L143+L147</f>
        <v>10000</v>
      </c>
    </row>
    <row r="149" spans="1:12" x14ac:dyDescent="0.25">
      <c r="A149" s="81"/>
      <c r="B149" s="82"/>
      <c r="C149" s="82"/>
      <c r="D149" s="76"/>
      <c r="E149" s="56"/>
      <c r="F149" s="82"/>
      <c r="G149" s="82"/>
      <c r="H149" s="82"/>
      <c r="I149" s="2" t="s">
        <v>149</v>
      </c>
      <c r="J149" s="91" t="str">
        <f>+IF(AND($L$148&gt;0,LEN(L149)&lt;=0,LEN(K149)&lt;=0),"13 %",IF(AND($L$148&gt;0,L149&gt;0,LEN(K149)&lt;=0),+(L149/$L$148),""))</f>
        <v>13 %</v>
      </c>
      <c r="K149" s="92"/>
      <c r="L149" s="88"/>
    </row>
    <row r="150" spans="1:12" x14ac:dyDescent="0.25">
      <c r="A150" s="81"/>
      <c r="B150" s="82"/>
      <c r="C150" s="82"/>
      <c r="D150" s="76"/>
      <c r="E150" s="56"/>
      <c r="F150" s="82"/>
      <c r="G150" s="82"/>
      <c r="H150" s="82"/>
      <c r="I150" s="3" t="s">
        <v>150</v>
      </c>
      <c r="J150" s="91" t="str">
        <f>+IF(AND($L$148&gt;0,LEN(L150)&lt;=0,LEN(K150)&lt;=0)," 6 %",IF(AND($L$148&gt;0,L150&gt;0,LEN(K150)&lt;=0),+(L150/$L$148),""))</f>
        <v xml:space="preserve"> 6 %</v>
      </c>
      <c r="K150" s="92"/>
      <c r="L150" s="88"/>
    </row>
    <row r="151" spans="1:12" x14ac:dyDescent="0.25">
      <c r="A151" s="81"/>
      <c r="B151" s="82"/>
      <c r="C151" s="82"/>
      <c r="D151" s="76"/>
      <c r="E151" s="56"/>
      <c r="F151" s="82"/>
      <c r="G151" s="82"/>
      <c r="H151" s="82"/>
      <c r="I151" s="1" t="s">
        <v>154</v>
      </c>
      <c r="J151" s="83"/>
      <c r="K151" s="84"/>
      <c r="L151" s="85">
        <f>SUM(L148:L150)</f>
        <v>10000</v>
      </c>
    </row>
    <row r="152" spans="1:12" x14ac:dyDescent="0.25">
      <c r="E152" s="4"/>
      <c r="G152" s="5"/>
      <c r="H152" s="5"/>
      <c r="K152" s="4"/>
      <c r="L152" s="4"/>
    </row>
    <row r="153" spans="1:12" s="6" customFormat="1" ht="24.95" customHeight="1" x14ac:dyDescent="0.25">
      <c r="A153" s="93" t="s">
        <v>189</v>
      </c>
      <c r="B153" s="109" t="s">
        <v>192</v>
      </c>
      <c r="C153" s="109"/>
      <c r="D153" s="109"/>
      <c r="E153" s="109"/>
      <c r="F153" s="109"/>
      <c r="G153" s="109"/>
      <c r="H153" s="109"/>
      <c r="I153" s="109"/>
      <c r="J153" s="109"/>
      <c r="K153" s="109"/>
      <c r="L153" s="109"/>
    </row>
    <row r="154" spans="1:12" s="6" customFormat="1" ht="24.95" customHeight="1" x14ac:dyDescent="0.25">
      <c r="A154" s="93" t="s">
        <v>190</v>
      </c>
      <c r="B154" s="109" t="s">
        <v>193</v>
      </c>
      <c r="C154" s="109"/>
      <c r="D154" s="109"/>
      <c r="E154" s="109"/>
      <c r="F154" s="109"/>
      <c r="G154" s="109"/>
      <c r="H154" s="109"/>
      <c r="I154" s="109"/>
      <c r="J154" s="109"/>
      <c r="K154" s="109"/>
      <c r="L154" s="109"/>
    </row>
    <row r="155" spans="1:12" s="6" customFormat="1" ht="24.95" customHeight="1" x14ac:dyDescent="0.25">
      <c r="A155" s="93" t="s">
        <v>191</v>
      </c>
      <c r="B155" s="109" t="s">
        <v>194</v>
      </c>
      <c r="C155" s="109"/>
      <c r="D155" s="109"/>
      <c r="E155" s="109"/>
      <c r="F155" s="109"/>
      <c r="G155" s="109"/>
      <c r="H155" s="109"/>
      <c r="I155" s="109"/>
      <c r="J155" s="109"/>
      <c r="K155" s="109"/>
      <c r="L155" s="109"/>
    </row>
    <row r="156" spans="1:12" x14ac:dyDescent="0.25">
      <c r="E156" s="4"/>
      <c r="H156" s="5"/>
      <c r="L156" s="4"/>
    </row>
    <row r="157" spans="1:12" x14ac:dyDescent="0.25">
      <c r="E157" s="4"/>
      <c r="H157" s="5"/>
      <c r="L157" s="4"/>
    </row>
    <row r="158" spans="1:12" x14ac:dyDescent="0.25">
      <c r="E158" s="4"/>
      <c r="H158" s="5"/>
      <c r="L158" s="4"/>
    </row>
    <row r="159" spans="1:12" x14ac:dyDescent="0.25">
      <c r="E159" s="4"/>
      <c r="H159" s="5"/>
      <c r="L159" s="4"/>
    </row>
    <row r="160" spans="1:12" x14ac:dyDescent="0.25">
      <c r="B160" s="6" t="s">
        <v>156</v>
      </c>
      <c r="C160" s="6"/>
      <c r="D160" s="125"/>
      <c r="E160" s="125"/>
      <c r="F160" s="125"/>
      <c r="G160" s="125"/>
      <c r="H160" s="125"/>
      <c r="I160" s="125"/>
      <c r="J160" s="4"/>
      <c r="K160" s="4"/>
      <c r="L160" s="4"/>
    </row>
    <row r="161" spans="1:12" x14ac:dyDescent="0.25">
      <c r="E161" s="7"/>
      <c r="I161" s="4"/>
      <c r="J161" s="4"/>
      <c r="K161" s="4"/>
      <c r="L161" s="4"/>
    </row>
    <row r="162" spans="1:12" x14ac:dyDescent="0.25">
      <c r="E162" s="7"/>
      <c r="I162" s="4"/>
      <c r="J162" s="4"/>
      <c r="K162" s="4"/>
      <c r="L162" s="4"/>
    </row>
    <row r="163" spans="1:12" ht="45" customHeight="1" x14ac:dyDescent="0.25">
      <c r="A163" s="124" t="s">
        <v>157</v>
      </c>
      <c r="B163" s="124"/>
      <c r="C163" s="124"/>
      <c r="D163" s="124"/>
      <c r="E163" s="124"/>
      <c r="F163" s="124"/>
      <c r="G163" s="124"/>
      <c r="H163" s="124"/>
      <c r="I163" s="124"/>
      <c r="J163" s="124"/>
      <c r="K163" s="124"/>
      <c r="L163" s="124"/>
    </row>
    <row r="164" spans="1:12" x14ac:dyDescent="0.25">
      <c r="E164" s="4"/>
      <c r="G164" s="5"/>
      <c r="H164" s="5"/>
      <c r="K164" s="4"/>
      <c r="L164" s="4"/>
    </row>
  </sheetData>
  <sheetProtection algorithmName="SHA-512" hashValue="kUUWxRidcawkG3pj1dLZvF8mfLG2XiJ9nuqWAnBFzVYjlF3v2OJm2gtJl9sHaKe0QynD/yKQ1IA8Whi7myuIQA==" saltValue="Vng7ackJOscpHiKZ1h4ZVQ==" spinCount="100000" sheet="1" objects="1" scenarios="1" selectLockedCells="1" autoFilter="0"/>
  <autoFilter ref="A6:L151" xr:uid="{390243A9-41B1-4B29-AAB3-B829FAC0E070}"/>
  <mergeCells count="104">
    <mergeCell ref="D21:I21"/>
    <mergeCell ref="D22:I22"/>
    <mergeCell ref="D24:I24"/>
    <mergeCell ref="D25:I25"/>
    <mergeCell ref="D27:I27"/>
    <mergeCell ref="A2:L2"/>
    <mergeCell ref="D127:I127"/>
    <mergeCell ref="A163:L163"/>
    <mergeCell ref="D160:I160"/>
    <mergeCell ref="D7:I7"/>
    <mergeCell ref="D8:I8"/>
    <mergeCell ref="D9:I9"/>
    <mergeCell ref="D10:I10"/>
    <mergeCell ref="D11:I11"/>
    <mergeCell ref="D12:I12"/>
    <mergeCell ref="D13:I13"/>
    <mergeCell ref="D14:I14"/>
    <mergeCell ref="D15:I15"/>
    <mergeCell ref="D18:I18"/>
    <mergeCell ref="D19:I19"/>
    <mergeCell ref="D34:I34"/>
    <mergeCell ref="D35:I35"/>
    <mergeCell ref="D36:I36"/>
    <mergeCell ref="D43:I43"/>
    <mergeCell ref="D44:I44"/>
    <mergeCell ref="D28:I28"/>
    <mergeCell ref="D29:I29"/>
    <mergeCell ref="D30:I30"/>
    <mergeCell ref="D31:I31"/>
    <mergeCell ref="D32:I32"/>
    <mergeCell ref="D52:I52"/>
    <mergeCell ref="D55:I55"/>
    <mergeCell ref="D56:I56"/>
    <mergeCell ref="D61:I61"/>
    <mergeCell ref="D62:I62"/>
    <mergeCell ref="D46:I46"/>
    <mergeCell ref="D47:I47"/>
    <mergeCell ref="D49:I49"/>
    <mergeCell ref="D50:I50"/>
    <mergeCell ref="D51:I51"/>
    <mergeCell ref="D74:I74"/>
    <mergeCell ref="D75:I75"/>
    <mergeCell ref="D77:I77"/>
    <mergeCell ref="D78:I78"/>
    <mergeCell ref="D79:I79"/>
    <mergeCell ref="D63:I63"/>
    <mergeCell ref="D68:I68"/>
    <mergeCell ref="D69:I69"/>
    <mergeCell ref="D71:I71"/>
    <mergeCell ref="D72:I72"/>
    <mergeCell ref="D89:I89"/>
    <mergeCell ref="D90:I90"/>
    <mergeCell ref="D91:I91"/>
    <mergeCell ref="D93:I93"/>
    <mergeCell ref="D94:I94"/>
    <mergeCell ref="D82:I82"/>
    <mergeCell ref="D83:I83"/>
    <mergeCell ref="D84:I84"/>
    <mergeCell ref="D85:I85"/>
    <mergeCell ref="D86:I86"/>
    <mergeCell ref="D104:I104"/>
    <mergeCell ref="D105:I105"/>
    <mergeCell ref="D106:I106"/>
    <mergeCell ref="D107:I107"/>
    <mergeCell ref="D108:I108"/>
    <mergeCell ref="D96:I96"/>
    <mergeCell ref="D97:I97"/>
    <mergeCell ref="D100:I100"/>
    <mergeCell ref="D101:I101"/>
    <mergeCell ref="D103:I103"/>
    <mergeCell ref="D115:I115"/>
    <mergeCell ref="D116:I116"/>
    <mergeCell ref="D117:I117"/>
    <mergeCell ref="D118:I118"/>
    <mergeCell ref="D119:I119"/>
    <mergeCell ref="D109:I109"/>
    <mergeCell ref="D110:I110"/>
    <mergeCell ref="D112:I112"/>
    <mergeCell ref="D113:I113"/>
    <mergeCell ref="D114:I114"/>
    <mergeCell ref="A1:L1"/>
    <mergeCell ref="B153:L153"/>
    <mergeCell ref="B154:L154"/>
    <mergeCell ref="B155:L155"/>
    <mergeCell ref="D141:I141"/>
    <mergeCell ref="D142:I142"/>
    <mergeCell ref="D144:I144"/>
    <mergeCell ref="D145:I145"/>
    <mergeCell ref="D146:I146"/>
    <mergeCell ref="D134:I134"/>
    <mergeCell ref="D136:I136"/>
    <mergeCell ref="D137:I137"/>
    <mergeCell ref="D138:I138"/>
    <mergeCell ref="D140:I140"/>
    <mergeCell ref="D128:I128"/>
    <mergeCell ref="D129:I129"/>
    <mergeCell ref="D130:I130"/>
    <mergeCell ref="D132:I132"/>
    <mergeCell ref="D133:I133"/>
    <mergeCell ref="D120:I120"/>
    <mergeCell ref="D121:I121"/>
    <mergeCell ref="D122:I122"/>
    <mergeCell ref="D125:I125"/>
    <mergeCell ref="D126:I126"/>
  </mergeCells>
  <printOptions horizontalCentered="1"/>
  <pageMargins left="0.70866141732283472" right="0.51181102362204722" top="0.55118110236220474" bottom="0.55118110236220474" header="0.31496062992125984" footer="0.31496062992125984"/>
  <pageSetup paperSize="9" scale="74" fitToHeight="100" orientation="portrait" r:id="rId1"/>
  <headerFooter>
    <oddFooter>&amp;R&amp;P / &amp;N</oddFooter>
  </headerFooter>
  <ignoredErrors>
    <ignoredError sqref="A7 A143:A144 A139:A140 A135:A136 A126 A104 A101:A102 A97:A99 A94:A95 A88:A89 A81:A82 A78:A80 A75:A76 A72:A73 A69:A70 A60:A61 A56:A59 A52:A54 A50 A47:A48 A44:A45 A32:A34 A30 A28 A25:A26 A22:A23 A19:A20 A15:A17 A13 A9 A11 A36:A42 A63:A67 A84 A86:A87 A91:A92 A106 A108 A110:A112 A114 A116 A118 A120 A122:A124 A128 A130:A132 A134 A138 A14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2025-03-21T16:06:41Z</cp:lastPrinted>
  <dcterms:created xsi:type="dcterms:W3CDTF">2025-03-18T13:27:26Z</dcterms:created>
  <dcterms:modified xsi:type="dcterms:W3CDTF">2025-03-24T07:21:10Z</dcterms:modified>
</cp:coreProperties>
</file>