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5\0-EXPEDIENTE COMITÉ\S-02605-2025 - Valoración y tasación de los centros y edificios de la CRTVE\"/>
    </mc:Choice>
  </mc:AlternateContent>
  <xr:revisionPtr revIDLastSave="0" documentId="8_{CF489462-24B3-471D-9256-6D4E2255195F}" xr6:coauthVersionLast="36" xr6:coauthVersionMax="36" xr10:uidLastSave="{00000000-0000-0000-0000-000000000000}"/>
  <bookViews>
    <workbookView xWindow="0" yWindow="0" windowWidth="14380" windowHeight="3980" xr2:uid="{845D691A-DBDB-497B-8635-E1E3A4A68466}"/>
  </bookViews>
  <sheets>
    <sheet name="Anexo 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D34" i="1"/>
  <c r="I22" i="1" l="1"/>
  <c r="I23" i="1"/>
  <c r="I24" i="1"/>
  <c r="I25" i="1"/>
  <c r="I26" i="1"/>
  <c r="I27" i="1"/>
  <c r="I28" i="1"/>
  <c r="I21" i="1"/>
  <c r="H28" i="1"/>
  <c r="H27" i="1"/>
  <c r="H22" i="1"/>
  <c r="H23" i="1"/>
  <c r="H24" i="1"/>
  <c r="H25" i="1"/>
  <c r="H26" i="1"/>
  <c r="H21" i="1"/>
  <c r="G22" i="1"/>
  <c r="G23" i="1"/>
  <c r="G24" i="1"/>
  <c r="G25" i="1"/>
  <c r="G26" i="1"/>
  <c r="G27" i="1"/>
  <c r="G28" i="1"/>
  <c r="G21" i="1"/>
  <c r="F28" i="1"/>
  <c r="F27" i="1"/>
  <c r="F22" i="1"/>
  <c r="F23" i="1"/>
  <c r="F24" i="1"/>
  <c r="F25" i="1"/>
  <c r="F26" i="1"/>
  <c r="F21" i="1"/>
  <c r="E22" i="1"/>
  <c r="E23" i="1"/>
  <c r="E24" i="1"/>
  <c r="E25" i="1"/>
  <c r="E26" i="1"/>
  <c r="E27" i="1"/>
  <c r="E28" i="1"/>
  <c r="E21" i="1"/>
  <c r="H29" i="1" l="1"/>
  <c r="F35" i="1" s="1"/>
  <c r="F29" i="1"/>
  <c r="D35" i="1" s="1"/>
  <c r="I29" i="1"/>
  <c r="G34" i="1" s="1"/>
  <c r="G29" i="1"/>
  <c r="E34" i="1" s="1"/>
  <c r="E29" i="1"/>
  <c r="C34" i="1" s="1"/>
  <c r="H34" i="1" l="1"/>
  <c r="H35" i="1"/>
  <c r="C41" i="1"/>
  <c r="B41" i="1"/>
  <c r="H36" i="1" l="1"/>
  <c r="E41" i="1"/>
</calcChain>
</file>

<file path=xl/sharedStrings.xml><?xml version="1.0" encoding="utf-8"?>
<sst xmlns="http://schemas.openxmlformats.org/spreadsheetml/2006/main" count="64" uniqueCount="60">
  <si>
    <t>Detalle tipología</t>
  </si>
  <si>
    <t>Número de inmuebles</t>
  </si>
  <si>
    <t>Precio unitario</t>
  </si>
  <si>
    <t>Tipo de Inmueble</t>
  </si>
  <si>
    <t>Valor</t>
  </si>
  <si>
    <t>mercado</t>
  </si>
  <si>
    <t>número</t>
  </si>
  <si>
    <t>inmuebles</t>
  </si>
  <si>
    <t>variación inmuebles</t>
  </si>
  <si>
    <t>Total inmuebles</t>
  </si>
  <si>
    <t>con visita</t>
  </si>
  <si>
    <t>sin vista</t>
  </si>
  <si>
    <t>1.  VIVIENDAS INDIV Y ANEX</t>
  </si>
  <si>
    <t>2.  LOCALES</t>
  </si>
  <si>
    <t xml:space="preserve">3. EDIF. DE VIVIENDAS O MIXTOS </t>
  </si>
  <si>
    <t>4  TERRENOS</t>
  </si>
  <si>
    <t>a</t>
  </si>
  <si>
    <t>hasta 1 millón</t>
  </si>
  <si>
    <t>b</t>
  </si>
  <si>
    <t>superior a 1 millón</t>
  </si>
  <si>
    <t>5 INMUEBLE LIGADO A</t>
  </si>
  <si>
    <t xml:space="preserve">EXPOTACION ECONOMICA </t>
  </si>
  <si>
    <t>hasta 3 millones</t>
  </si>
  <si>
    <t>superior a 3 millones</t>
  </si>
  <si>
    <t>6 RÚSTICAS</t>
  </si>
  <si>
    <t>Totales</t>
  </si>
  <si>
    <t>Detalle</t>
  </si>
  <si>
    <t>AÑO 1</t>
  </si>
  <si>
    <t>AÑO 2</t>
  </si>
  <si>
    <t>AÑO 3</t>
  </si>
  <si>
    <t>Prórroga año 4</t>
  </si>
  <si>
    <t>Prórroga año 5</t>
  </si>
  <si>
    <t xml:space="preserve"> 1.  VIVIENDAS INDIV Y ANEX </t>
  </si>
  <si>
    <t xml:space="preserve"> 2.  LOCALES </t>
  </si>
  <si>
    <t xml:space="preserve"> 3. EDIF. DE VIVIENDAS O MIXTOS  </t>
  </si>
  <si>
    <t xml:space="preserve"> 4  TERRENOS </t>
  </si>
  <si>
    <t xml:space="preserve"> a </t>
  </si>
  <si>
    <t xml:space="preserve"> hasta 1 millón </t>
  </si>
  <si>
    <t xml:space="preserve"> b </t>
  </si>
  <si>
    <t xml:space="preserve"> superior a 1 millón </t>
  </si>
  <si>
    <t xml:space="preserve"> 5 INMUEBLE LIGADO A EXPOTACION ECONOMICA  </t>
  </si>
  <si>
    <t xml:space="preserve"> hasta 3 millones </t>
  </si>
  <si>
    <t xml:space="preserve"> superior a 3 millones </t>
  </si>
  <si>
    <t xml:space="preserve"> 6 RÚSTICAS </t>
  </si>
  <si>
    <t>Total</t>
  </si>
  <si>
    <t>Oferta contrato 3 años</t>
  </si>
  <si>
    <t>Oferta 2 años posibles prórrogas</t>
  </si>
  <si>
    <t>Oferta total</t>
  </si>
  <si>
    <t>TASACIÓN</t>
  </si>
  <si>
    <t>CONTRATO</t>
  </si>
  <si>
    <t>POSIBLE PRÓRROGA</t>
  </si>
  <si>
    <t>TOTAL</t>
  </si>
  <si>
    <t>Año 1</t>
  </si>
  <si>
    <t>Año 2</t>
  </si>
  <si>
    <t>Año 3</t>
  </si>
  <si>
    <t>Año 4</t>
  </si>
  <si>
    <t>Año 5</t>
  </si>
  <si>
    <t>Con visita</t>
  </si>
  <si>
    <t>Sin visita</t>
  </si>
  <si>
    <t>TOTAL OFERTADO CONTRATO + PRORROGAS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</si>
</sst>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7470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</fills>
  <borders count="26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 style="medium">
        <color indexed="64"/>
      </right>
      <top/>
      <bottom style="medium">
        <color rgb="FFFFFFFF"/>
      </bottom>
      <diagonal/>
    </border>
    <border>
      <left style="medium">
        <color indexed="64"/>
      </left>
      <right style="medium">
        <color rgb="FFFFFFFF"/>
      </right>
      <top/>
      <bottom style="medium">
        <color rgb="FFFFFFFF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indent="1"/>
    </xf>
    <xf numFmtId="0" fontId="4" fillId="4" borderId="7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 indent="1"/>
    </xf>
    <xf numFmtId="0" fontId="4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indent="1"/>
    </xf>
    <xf numFmtId="0" fontId="4" fillId="3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 indent="1"/>
    </xf>
    <xf numFmtId="0" fontId="4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 wrapText="1" indent="1"/>
    </xf>
    <xf numFmtId="0" fontId="4" fillId="4" borderId="4" xfId="0" applyFont="1" applyFill="1" applyBorder="1" applyAlignment="1">
      <alignment horizontal="left" vertical="center" wrapText="1" indent="1"/>
    </xf>
    <xf numFmtId="0" fontId="5" fillId="2" borderId="6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 indent="1"/>
    </xf>
    <xf numFmtId="0" fontId="4" fillId="3" borderId="4" xfId="0" applyFont="1" applyFill="1" applyBorder="1" applyAlignment="1">
      <alignment horizontal="left" vertical="center" indent="1"/>
    </xf>
    <xf numFmtId="8" fontId="4" fillId="4" borderId="7" xfId="0" applyNumberFormat="1" applyFont="1" applyFill="1" applyBorder="1" applyAlignment="1">
      <alignment horizontal="center" vertical="center"/>
    </xf>
    <xf numFmtId="8" fontId="6" fillId="2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4" fontId="4" fillId="4" borderId="13" xfId="1" applyFont="1" applyFill="1" applyBorder="1" applyAlignment="1">
      <alignment horizontal="center" vertical="center"/>
    </xf>
    <xf numFmtId="44" fontId="4" fillId="4" borderId="16" xfId="1" applyFont="1" applyFill="1" applyBorder="1" applyAlignment="1">
      <alignment horizontal="center" vertical="center"/>
    </xf>
    <xf numFmtId="44" fontId="4" fillId="4" borderId="17" xfId="1" applyFont="1" applyFill="1" applyBorder="1" applyAlignment="1">
      <alignment horizontal="center" vertical="center"/>
    </xf>
    <xf numFmtId="44" fontId="4" fillId="4" borderId="7" xfId="1" applyNumberFormat="1" applyFont="1" applyFill="1" applyBorder="1" applyAlignment="1" applyProtection="1">
      <alignment horizontal="center" vertical="center"/>
      <protection locked="0"/>
    </xf>
    <xf numFmtId="44" fontId="4" fillId="3" borderId="7" xfId="1" applyNumberFormat="1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8" fontId="4" fillId="4" borderId="24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8" fontId="4" fillId="4" borderId="21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BDB7C-ADA3-4F8B-91E5-2E651EA40151}">
  <dimension ref="B4:I41"/>
  <sheetViews>
    <sheetView tabSelected="1" zoomScale="55" zoomScaleNormal="55" workbookViewId="0">
      <selection activeCell="E13" sqref="E13"/>
    </sheetView>
  </sheetViews>
  <sheetFormatPr baseColWidth="10" defaultRowHeight="14.5" x14ac:dyDescent="0.35"/>
  <cols>
    <col min="2" max="2" width="34.26953125" bestFit="1" customWidth="1"/>
    <col min="4" max="4" width="20.453125" bestFit="1" customWidth="1"/>
    <col min="5" max="5" width="14.08984375" customWidth="1"/>
    <col min="6" max="6" width="22.08984375" bestFit="1" customWidth="1"/>
    <col min="7" max="7" width="17.90625" bestFit="1" customWidth="1"/>
    <col min="8" max="9" width="19.453125" bestFit="1" customWidth="1"/>
  </cols>
  <sheetData>
    <row r="4" spans="2:9" ht="15" thickBot="1" x14ac:dyDescent="0.4"/>
    <row r="5" spans="2:9" ht="15" thickBot="1" x14ac:dyDescent="0.4">
      <c r="B5" s="20" t="s">
        <v>0</v>
      </c>
      <c r="C5" s="21"/>
      <c r="D5" s="22"/>
      <c r="E5" s="20" t="s">
        <v>1</v>
      </c>
      <c r="F5" s="21"/>
      <c r="G5" s="22"/>
      <c r="H5" s="20" t="s">
        <v>2</v>
      </c>
      <c r="I5" s="22"/>
    </row>
    <row r="6" spans="2:9" x14ac:dyDescent="0.35">
      <c r="B6" s="23" t="s">
        <v>3</v>
      </c>
      <c r="C6" s="24"/>
      <c r="D6" s="1" t="s">
        <v>4</v>
      </c>
      <c r="E6" s="1" t="s">
        <v>6</v>
      </c>
      <c r="F6" s="27" t="s">
        <v>8</v>
      </c>
      <c r="G6" s="27" t="s">
        <v>9</v>
      </c>
      <c r="H6" s="29" t="s">
        <v>10</v>
      </c>
      <c r="I6" s="29" t="s">
        <v>11</v>
      </c>
    </row>
    <row r="7" spans="2:9" ht="31.5" customHeight="1" thickBot="1" x14ac:dyDescent="0.4">
      <c r="B7" s="25"/>
      <c r="C7" s="26"/>
      <c r="D7" s="2" t="s">
        <v>5</v>
      </c>
      <c r="E7" s="2" t="s">
        <v>7</v>
      </c>
      <c r="F7" s="28"/>
      <c r="G7" s="28"/>
      <c r="H7" s="30"/>
      <c r="I7" s="30"/>
    </row>
    <row r="8" spans="2:9" ht="15" thickBot="1" x14ac:dyDescent="0.4">
      <c r="B8" s="3" t="s">
        <v>12</v>
      </c>
      <c r="C8" s="4"/>
      <c r="D8" s="5"/>
      <c r="E8" s="6">
        <v>3</v>
      </c>
      <c r="F8" s="6">
        <v>2</v>
      </c>
      <c r="G8" s="7">
        <v>5</v>
      </c>
      <c r="H8" s="49"/>
      <c r="I8" s="49"/>
    </row>
    <row r="9" spans="2:9" ht="15" thickBot="1" x14ac:dyDescent="0.4">
      <c r="B9" s="8" t="s">
        <v>13</v>
      </c>
      <c r="C9" s="9"/>
      <c r="D9" s="10"/>
      <c r="E9" s="11">
        <v>41</v>
      </c>
      <c r="F9" s="11">
        <v>2</v>
      </c>
      <c r="G9" s="12">
        <v>43</v>
      </c>
      <c r="H9" s="50"/>
      <c r="I9" s="50"/>
    </row>
    <row r="10" spans="2:9" ht="15" thickBot="1" x14ac:dyDescent="0.4">
      <c r="B10" s="3" t="s">
        <v>14</v>
      </c>
      <c r="C10" s="4"/>
      <c r="D10" s="5"/>
      <c r="E10" s="6">
        <v>6</v>
      </c>
      <c r="F10" s="6">
        <v>2</v>
      </c>
      <c r="G10" s="7">
        <v>8</v>
      </c>
      <c r="H10" s="49"/>
      <c r="I10" s="49"/>
    </row>
    <row r="11" spans="2:9" ht="15" thickBot="1" x14ac:dyDescent="0.4">
      <c r="B11" s="31" t="s">
        <v>15</v>
      </c>
      <c r="C11" s="11" t="s">
        <v>16</v>
      </c>
      <c r="D11" s="10" t="s">
        <v>17</v>
      </c>
      <c r="E11" s="11">
        <v>6</v>
      </c>
      <c r="F11" s="11">
        <v>2</v>
      </c>
      <c r="G11" s="12">
        <v>8</v>
      </c>
      <c r="H11" s="50"/>
      <c r="I11" s="50"/>
    </row>
    <row r="12" spans="2:9" ht="15" thickBot="1" x14ac:dyDescent="0.4">
      <c r="B12" s="32"/>
      <c r="C12" s="11" t="s">
        <v>18</v>
      </c>
      <c r="D12" s="10" t="s">
        <v>19</v>
      </c>
      <c r="E12" s="11">
        <v>2</v>
      </c>
      <c r="F12" s="11">
        <v>2</v>
      </c>
      <c r="G12" s="12">
        <v>4</v>
      </c>
      <c r="H12" s="50"/>
      <c r="I12" s="50"/>
    </row>
    <row r="13" spans="2:9" ht="39.5" thickBot="1" x14ac:dyDescent="0.4">
      <c r="B13" s="13" t="s">
        <v>20</v>
      </c>
      <c r="C13" s="6" t="s">
        <v>16</v>
      </c>
      <c r="D13" s="5" t="s">
        <v>22</v>
      </c>
      <c r="E13" s="6">
        <v>7</v>
      </c>
      <c r="F13" s="6">
        <v>2</v>
      </c>
      <c r="G13" s="7">
        <v>9</v>
      </c>
      <c r="H13" s="49"/>
      <c r="I13" s="49"/>
    </row>
    <row r="14" spans="2:9" ht="52.5" thickBot="1" x14ac:dyDescent="0.4">
      <c r="B14" s="14" t="s">
        <v>21</v>
      </c>
      <c r="C14" s="6" t="s">
        <v>18</v>
      </c>
      <c r="D14" s="5" t="s">
        <v>23</v>
      </c>
      <c r="E14" s="6">
        <v>10</v>
      </c>
      <c r="F14" s="6">
        <v>2</v>
      </c>
      <c r="G14" s="7">
        <v>12</v>
      </c>
      <c r="H14" s="49"/>
      <c r="I14" s="49"/>
    </row>
    <row r="15" spans="2:9" ht="15" thickBot="1" x14ac:dyDescent="0.4">
      <c r="B15" s="8" t="s">
        <v>24</v>
      </c>
      <c r="C15" s="9"/>
      <c r="D15" s="10"/>
      <c r="E15" s="11">
        <v>37</v>
      </c>
      <c r="F15" s="11">
        <v>2</v>
      </c>
      <c r="G15" s="12">
        <v>39</v>
      </c>
      <c r="H15" s="50"/>
      <c r="I15" s="50"/>
    </row>
    <row r="16" spans="2:9" ht="15" thickBot="1" x14ac:dyDescent="0.4">
      <c r="B16" s="15"/>
      <c r="C16" s="16"/>
      <c r="D16" s="17" t="s">
        <v>25</v>
      </c>
      <c r="E16" s="18">
        <v>112</v>
      </c>
      <c r="F16" s="18">
        <v>16</v>
      </c>
      <c r="G16" s="18">
        <v>128</v>
      </c>
      <c r="H16" s="16"/>
      <c r="I16" s="19"/>
    </row>
    <row r="20" spans="2:9" ht="15" thickBot="1" x14ac:dyDescent="0.4">
      <c r="B20" s="35" t="s">
        <v>26</v>
      </c>
      <c r="C20" s="35"/>
      <c r="D20" s="35"/>
      <c r="E20" s="18" t="s">
        <v>27</v>
      </c>
      <c r="F20" s="18" t="s">
        <v>28</v>
      </c>
      <c r="G20" s="18" t="s">
        <v>29</v>
      </c>
      <c r="H20" s="18" t="s">
        <v>30</v>
      </c>
      <c r="I20" s="18" t="s">
        <v>31</v>
      </c>
    </row>
    <row r="21" spans="2:9" ht="15" thickBot="1" x14ac:dyDescent="0.4">
      <c r="B21" s="36" t="s">
        <v>32</v>
      </c>
      <c r="C21" s="36"/>
      <c r="D21" s="37"/>
      <c r="E21" s="33">
        <f>G8*H8</f>
        <v>0</v>
      </c>
      <c r="F21" s="33">
        <f>G8*I8</f>
        <v>0</v>
      </c>
      <c r="G21" s="33">
        <f>G8*H8</f>
        <v>0</v>
      </c>
      <c r="H21" s="33">
        <f>G8*I8</f>
        <v>0</v>
      </c>
      <c r="I21" s="33">
        <f>G8*H8</f>
        <v>0</v>
      </c>
    </row>
    <row r="22" spans="2:9" ht="15" thickBot="1" x14ac:dyDescent="0.4">
      <c r="B22" s="36" t="s">
        <v>33</v>
      </c>
      <c r="C22" s="36"/>
      <c r="D22" s="37"/>
      <c r="E22" s="33">
        <f t="shared" ref="E22:E28" si="0">G9*H9</f>
        <v>0</v>
      </c>
      <c r="F22" s="33">
        <f t="shared" ref="F22:F26" si="1">G9*I9</f>
        <v>0</v>
      </c>
      <c r="G22" s="33">
        <f t="shared" ref="G22:G28" si="2">G9*H9</f>
        <v>0</v>
      </c>
      <c r="H22" s="33">
        <f t="shared" ref="H22:H26" si="3">G9*I9</f>
        <v>0</v>
      </c>
      <c r="I22" s="33">
        <f t="shared" ref="I22:I28" si="4">G9*H9</f>
        <v>0</v>
      </c>
    </row>
    <row r="23" spans="2:9" ht="15" thickBot="1" x14ac:dyDescent="0.4">
      <c r="B23" s="36" t="s">
        <v>34</v>
      </c>
      <c r="C23" s="36"/>
      <c r="D23" s="37"/>
      <c r="E23" s="33">
        <f t="shared" si="0"/>
        <v>0</v>
      </c>
      <c r="F23" s="33">
        <f t="shared" si="1"/>
        <v>0</v>
      </c>
      <c r="G23" s="33">
        <f t="shared" si="2"/>
        <v>0</v>
      </c>
      <c r="H23" s="33">
        <f t="shared" si="3"/>
        <v>0</v>
      </c>
      <c r="I23" s="33">
        <f t="shared" si="4"/>
        <v>0</v>
      </c>
    </row>
    <row r="24" spans="2:9" ht="15" thickBot="1" x14ac:dyDescent="0.4">
      <c r="B24" s="38" t="s">
        <v>35</v>
      </c>
      <c r="C24" s="6" t="s">
        <v>36</v>
      </c>
      <c r="D24" s="6" t="s">
        <v>37</v>
      </c>
      <c r="E24" s="33">
        <f t="shared" si="0"/>
        <v>0</v>
      </c>
      <c r="F24" s="33">
        <f t="shared" si="1"/>
        <v>0</v>
      </c>
      <c r="G24" s="33">
        <f t="shared" si="2"/>
        <v>0</v>
      </c>
      <c r="H24" s="33">
        <f t="shared" si="3"/>
        <v>0</v>
      </c>
      <c r="I24" s="33">
        <f t="shared" si="4"/>
        <v>0</v>
      </c>
    </row>
    <row r="25" spans="2:9" ht="15" thickBot="1" x14ac:dyDescent="0.4">
      <c r="B25" s="39"/>
      <c r="C25" s="6" t="s">
        <v>38</v>
      </c>
      <c r="D25" s="6" t="s">
        <v>39</v>
      </c>
      <c r="E25" s="33">
        <f t="shared" si="0"/>
        <v>0</v>
      </c>
      <c r="F25" s="33">
        <f t="shared" si="1"/>
        <v>0</v>
      </c>
      <c r="G25" s="33">
        <f t="shared" si="2"/>
        <v>0</v>
      </c>
      <c r="H25" s="33">
        <f t="shared" si="3"/>
        <v>0</v>
      </c>
      <c r="I25" s="33">
        <f t="shared" si="4"/>
        <v>0</v>
      </c>
    </row>
    <row r="26" spans="2:9" ht="15" thickBot="1" x14ac:dyDescent="0.4">
      <c r="B26" s="40" t="s">
        <v>40</v>
      </c>
      <c r="C26" s="6" t="s">
        <v>36</v>
      </c>
      <c r="D26" s="6" t="s">
        <v>41</v>
      </c>
      <c r="E26" s="33">
        <f t="shared" si="0"/>
        <v>0</v>
      </c>
      <c r="F26" s="33">
        <f t="shared" si="1"/>
        <v>0</v>
      </c>
      <c r="G26" s="33">
        <f t="shared" si="2"/>
        <v>0</v>
      </c>
      <c r="H26" s="33">
        <f t="shared" si="3"/>
        <v>0</v>
      </c>
      <c r="I26" s="33">
        <f t="shared" si="4"/>
        <v>0</v>
      </c>
    </row>
    <row r="27" spans="2:9" ht="15" thickBot="1" x14ac:dyDescent="0.4">
      <c r="B27" s="41"/>
      <c r="C27" s="6" t="s">
        <v>38</v>
      </c>
      <c r="D27" s="6" t="s">
        <v>42</v>
      </c>
      <c r="E27" s="33">
        <f t="shared" si="0"/>
        <v>0</v>
      </c>
      <c r="F27" s="33">
        <f>(7*I14)+(5*H14)</f>
        <v>0</v>
      </c>
      <c r="G27" s="33">
        <f t="shared" si="2"/>
        <v>0</v>
      </c>
      <c r="H27" s="33">
        <f>(I14*7)+(H14*5)</f>
        <v>0</v>
      </c>
      <c r="I27" s="33">
        <f t="shared" si="4"/>
        <v>0</v>
      </c>
    </row>
    <row r="28" spans="2:9" ht="15" thickBot="1" x14ac:dyDescent="0.4">
      <c r="B28" s="6" t="s">
        <v>43</v>
      </c>
      <c r="C28" s="6"/>
      <c r="D28" s="6"/>
      <c r="E28" s="33">
        <f t="shared" si="0"/>
        <v>0</v>
      </c>
      <c r="F28" s="33">
        <f>G15*I15</f>
        <v>0</v>
      </c>
      <c r="G28" s="33">
        <f t="shared" si="2"/>
        <v>0</v>
      </c>
      <c r="H28" s="33">
        <f>G15*I15</f>
        <v>0</v>
      </c>
      <c r="I28" s="33">
        <f t="shared" si="4"/>
        <v>0</v>
      </c>
    </row>
    <row r="29" spans="2:9" ht="15" thickBot="1" x14ac:dyDescent="0.4">
      <c r="B29" s="42" t="s">
        <v>44</v>
      </c>
      <c r="C29" s="42"/>
      <c r="D29" s="42"/>
      <c r="E29" s="34">
        <f>SUM(E21:E28)</f>
        <v>0</v>
      </c>
      <c r="F29" s="34">
        <f>SUM(F21:F28)</f>
        <v>0</v>
      </c>
      <c r="G29" s="34">
        <f>SUM(G21:G28)</f>
        <v>0</v>
      </c>
      <c r="H29" s="34">
        <f>SUM(H21:H28)</f>
        <v>0</v>
      </c>
      <c r="I29" s="34">
        <f>SUM(I21:I28)</f>
        <v>0</v>
      </c>
    </row>
    <row r="31" spans="2:9" ht="15" thickBot="1" x14ac:dyDescent="0.4"/>
    <row r="32" spans="2:9" ht="25" customHeight="1" thickBot="1" x14ac:dyDescent="0.4">
      <c r="B32" s="51" t="s">
        <v>48</v>
      </c>
      <c r="C32" s="55" t="s">
        <v>49</v>
      </c>
      <c r="D32" s="56"/>
      <c r="E32" s="61"/>
      <c r="F32" s="55" t="s">
        <v>50</v>
      </c>
      <c r="G32" s="61"/>
      <c r="H32" s="62" t="s">
        <v>51</v>
      </c>
    </row>
    <row r="33" spans="2:8" ht="22.5" customHeight="1" thickBot="1" x14ac:dyDescent="0.4">
      <c r="B33" s="52"/>
      <c r="C33" s="58" t="s">
        <v>52</v>
      </c>
      <c r="D33" s="59" t="s">
        <v>53</v>
      </c>
      <c r="E33" s="60" t="s">
        <v>54</v>
      </c>
      <c r="F33" s="58" t="s">
        <v>55</v>
      </c>
      <c r="G33" s="60" t="s">
        <v>56</v>
      </c>
      <c r="H33" s="63"/>
    </row>
    <row r="34" spans="2:8" ht="24" customHeight="1" thickBot="1" x14ac:dyDescent="0.4">
      <c r="B34" s="53" t="s">
        <v>57</v>
      </c>
      <c r="C34" s="33">
        <f>E29</f>
        <v>0</v>
      </c>
      <c r="D34" s="33">
        <f>H14*5</f>
        <v>0</v>
      </c>
      <c r="E34" s="33">
        <f>G29</f>
        <v>0</v>
      </c>
      <c r="F34" s="33">
        <f>H14*5</f>
        <v>0</v>
      </c>
      <c r="G34" s="33">
        <f>I29</f>
        <v>0</v>
      </c>
      <c r="H34" s="54">
        <f>C34+D34+E34+F34+G34</f>
        <v>0</v>
      </c>
    </row>
    <row r="35" spans="2:8" ht="26" customHeight="1" thickBot="1" x14ac:dyDescent="0.4">
      <c r="B35" s="53" t="s">
        <v>58</v>
      </c>
      <c r="C35" s="33">
        <v>0</v>
      </c>
      <c r="D35" s="33">
        <f>F29-D34</f>
        <v>0</v>
      </c>
      <c r="E35" s="33">
        <v>0</v>
      </c>
      <c r="F35" s="33">
        <f>H29-F34</f>
        <v>0</v>
      </c>
      <c r="G35" s="33">
        <v>0</v>
      </c>
      <c r="H35" s="54">
        <f>C35+D35+E35+F35+G35</f>
        <v>0</v>
      </c>
    </row>
    <row r="36" spans="2:8" ht="27" customHeight="1" thickBot="1" x14ac:dyDescent="0.4">
      <c r="B36" s="55" t="s">
        <v>59</v>
      </c>
      <c r="C36" s="56"/>
      <c r="D36" s="56"/>
      <c r="E36" s="56"/>
      <c r="F36" s="56"/>
      <c r="G36" s="61"/>
      <c r="H36" s="57">
        <f>H34+H35</f>
        <v>0</v>
      </c>
    </row>
    <row r="39" spans="2:8" ht="15" thickBot="1" x14ac:dyDescent="0.4"/>
    <row r="40" spans="2:8" ht="33" customHeight="1" thickBot="1" x14ac:dyDescent="0.4">
      <c r="B40" s="45" t="s">
        <v>45</v>
      </c>
      <c r="C40" s="43" t="s">
        <v>46</v>
      </c>
      <c r="D40" s="44"/>
      <c r="E40" s="43" t="s">
        <v>47</v>
      </c>
      <c r="F40" s="44"/>
    </row>
    <row r="41" spans="2:8" ht="32.5" customHeight="1" thickBot="1" x14ac:dyDescent="0.4">
      <c r="B41" s="46">
        <f>E29+F29+G29</f>
        <v>0</v>
      </c>
      <c r="C41" s="47">
        <f>H29+I29</f>
        <v>0</v>
      </c>
      <c r="D41" s="48"/>
      <c r="E41" s="47">
        <f>B41+C41</f>
        <v>0</v>
      </c>
      <c r="F41" s="48"/>
    </row>
  </sheetData>
  <sheetProtection algorithmName="SHA-512" hashValue="TEE30bWEyue1jJ0GTaneX4wCBN253vOciUmPJk3LMZZtRw3mHDs9JRYcMueqTc4+Tpezzu+bveVb4C8CHr4efQ==" saltValue="GjPx1eHVryPJRU4cmDo6rQ==" spinCount="100000" sheet="1" objects="1" scenarios="1"/>
  <mergeCells count="25">
    <mergeCell ref="F32:G32"/>
    <mergeCell ref="H32:H33"/>
    <mergeCell ref="B36:G36"/>
    <mergeCell ref="B26:B27"/>
    <mergeCell ref="B29:D29"/>
    <mergeCell ref="C40:D40"/>
    <mergeCell ref="E40:F40"/>
    <mergeCell ref="C41:D41"/>
    <mergeCell ref="E41:F41"/>
    <mergeCell ref="B32:B33"/>
    <mergeCell ref="C32:E32"/>
    <mergeCell ref="B11:B12"/>
    <mergeCell ref="B20:D20"/>
    <mergeCell ref="B21:D21"/>
    <mergeCell ref="B22:D22"/>
    <mergeCell ref="B23:D23"/>
    <mergeCell ref="B24:B25"/>
    <mergeCell ref="B5:D5"/>
    <mergeCell ref="E5:G5"/>
    <mergeCell ref="H5:I5"/>
    <mergeCell ref="B6:C7"/>
    <mergeCell ref="F6:F7"/>
    <mergeCell ref="G6:G7"/>
    <mergeCell ref="H6:H7"/>
    <mergeCell ref="I6:I7"/>
  </mergeCells>
  <dataValidations count="13">
    <dataValidation type="decimal" operator="lessThanOrEqual" allowBlank="1" showInputMessage="1" showErrorMessage="1" errorTitle="Supera importe máximo" error="El importe introducido supera el importe unitario máximo" sqref="H8 H15" xr:uid="{E0E50BFE-96B6-42FD-9A03-D1318214FDA0}">
      <formula1>160</formula1>
    </dataValidation>
    <dataValidation type="decimal" operator="lessThanOrEqual" allowBlank="1" showInputMessage="1" showErrorMessage="1" errorTitle="Supera importe máximo" error="El importe introducido supera el importe unitario máximo" sqref="H9" xr:uid="{B2AAD85D-D98E-42D8-BE4B-EB46F4C76164}">
      <formula1>190</formula1>
    </dataValidation>
    <dataValidation type="decimal" operator="lessThanOrEqual" allowBlank="1" showInputMessage="1" showErrorMessage="1" errorTitle="Supera importe máximo" error="El importe introducido supera el importe unitario máximo" sqref="H10" xr:uid="{E7A54E40-0D04-403F-B59A-65537C93034A}">
      <formula1>320</formula1>
    </dataValidation>
    <dataValidation type="decimal" operator="lessThanOrEqual" allowBlank="1" showInputMessage="1" showErrorMessage="1" errorTitle="Supera importe máximo" error="El importe introducido supera el importe unitario máximo" sqref="H11" xr:uid="{EAD5E049-EE7C-49F0-9D81-7F396F17F515}">
      <formula1>275</formula1>
    </dataValidation>
    <dataValidation type="decimal" operator="lessThanOrEqual" allowBlank="1" showInputMessage="1" showErrorMessage="1" errorTitle="Supera importe máximo" error="El importe introducido supera el importe unitario máximo" sqref="I14 H12" xr:uid="{922204F3-F2FD-4062-A1EC-0F9FC5264C61}">
      <formula1>350</formula1>
    </dataValidation>
    <dataValidation type="decimal" operator="lessThanOrEqual" allowBlank="1" showInputMessage="1" showErrorMessage="1" errorTitle="Supera importe máximo" error="El importe introducido supera el importe unitario máximo" sqref="H13" xr:uid="{2E521B30-AC32-41B4-962E-1EAAEE48A066}">
      <formula1>500</formula1>
    </dataValidation>
    <dataValidation type="decimal" operator="lessThanOrEqual" allowBlank="1" showInputMessage="1" showErrorMessage="1" errorTitle="Supera importe máximo" error="El importe introducido supera el importe unitario máximo" sqref="H14" xr:uid="{7AF65BDD-EF03-44F4-BA75-8D2E67AC031D}">
      <formula1>700</formula1>
    </dataValidation>
    <dataValidation type="decimal" operator="lessThanOrEqual" allowBlank="1" showInputMessage="1" showErrorMessage="1" errorTitle="Supera importe máximo" error="El importe introducido supera el importe unitario máximo" sqref="I8" xr:uid="{A0B837FD-21A8-476C-941F-546B92007076}">
      <formula1>60</formula1>
    </dataValidation>
    <dataValidation type="decimal" operator="lessThanOrEqual" allowBlank="1" showInputMessage="1" showErrorMessage="1" errorTitle="Supera importe máximo" error="El importe introducido supera el importe unitario máximo" sqref="I11 I9" xr:uid="{620E537A-8E2B-4750-B4BB-6009E351E014}">
      <formula1>100</formula1>
    </dataValidation>
    <dataValidation type="decimal" operator="lessThanOrEqual" allowBlank="1" showInputMessage="1" showErrorMessage="1" errorTitle="Supera importe máximo" error="El importe introducido supera el importe unitario máximo" sqref="I10" xr:uid="{F552CC71-9ED5-463A-A33D-5E23D8313B54}">
      <formula1>110</formula1>
    </dataValidation>
    <dataValidation type="decimal" operator="lessThanOrEqual" allowBlank="1" showInputMessage="1" showErrorMessage="1" errorTitle="Supera importe máximo" error="El importe introducido supera el importe unitario máximo" sqref="I12" xr:uid="{F8E9B45A-75F4-4281-999C-7D49E1BE26A3}">
      <formula1>125</formula1>
    </dataValidation>
    <dataValidation type="decimal" operator="lessThanOrEqual" allowBlank="1" showInputMessage="1" showErrorMessage="1" errorTitle="Supera importe máximo" error="El importe introducido supera el importe unitario máximo" sqref="I13" xr:uid="{31BAF58B-2603-4EA3-8733-7AA549250D4C}">
      <formula1>200</formula1>
    </dataValidation>
    <dataValidation type="decimal" operator="lessThanOrEqual" allowBlank="1" showInputMessage="1" showErrorMessage="1" errorTitle="Supera importe máximo" error="El importe introducido supera el importe unitario máximo" sqref="I15" xr:uid="{B206A229-A462-457B-8A8B-572B1A994970}">
      <formula1>150</formula1>
    </dataValidation>
  </dataValidations>
  <pageMargins left="0.7" right="0.7" top="0.75" bottom="0.75" header="0.3" footer="0.3"/>
  <pageSetup paperSize="9" orientation="portrait" r:id="rId1"/>
  <ignoredErrors>
    <ignoredError sqref="F27 H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I21426@rtve.int</dc:creator>
  <cp:lastModifiedBy>I21426@rtve.int</cp:lastModifiedBy>
  <dcterms:created xsi:type="dcterms:W3CDTF">2025-05-30T08:59:36Z</dcterms:created>
  <dcterms:modified xsi:type="dcterms:W3CDTF">2025-05-30T09:52:20Z</dcterms:modified>
</cp:coreProperties>
</file>