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4451_ATcoruña(Borrad)LCE-RRJ\"/>
    </mc:Choice>
  </mc:AlternateContent>
  <xr:revisionPtr revIDLastSave="0" documentId="8_{3B31B5B0-E448-4431-8D05-A9C58806ACC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H30" i="2" l="1"/>
  <c r="H29" i="2" l="1"/>
  <c r="H26" i="2"/>
  <c r="H27" i="2"/>
  <c r="H24" i="2"/>
  <c r="H23" i="2"/>
  <c r="H28" i="2" l="1"/>
  <c r="H25" i="2"/>
  <c r="H22" i="2"/>
  <c r="H21" i="2" l="1"/>
</calcChain>
</file>

<file path=xl/sharedStrings.xml><?xml version="1.0" encoding="utf-8"?>
<sst xmlns="http://schemas.openxmlformats.org/spreadsheetml/2006/main" count="41" uniqueCount="37">
  <si>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</si>
  <si>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</si>
  <si>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</si>
  <si>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</si>
  <si>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</si>
  <si>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</si>
  <si>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</si>
  <si>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</si>
  <si>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</si>
  <si>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</si>
  <si>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</si>
  <si>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</si>
  <si>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</si>
  <si>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</si>
  <si>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</si>
  <si>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</si>
  <si>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</si>
  <si>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3.2.1.a_1 punto por cada año que supere la experiencia mínima exigida con un máximo de 5 puntos</t>
  </si>
  <si>
    <t>3.2.1.b_1 punto por cada proyecto que supere la experiencia mínima exigida con un máximo de 5 puntos</t>
  </si>
  <si>
    <t>(*)</t>
  </si>
  <si>
    <t>(**)</t>
  </si>
  <si>
    <t>(*) indicar TOTAL años experiencia obras que cumplen el criterio indicado en cada perfil.</t>
  </si>
  <si>
    <t>3.2.2.a_ 1 punto por cada año que supere la experiencia mínima exigida con un máximo de 5 puntos</t>
  </si>
  <si>
    <t>3.2.2.b_ 1 punto por cada proyecto que supere la experiencia mínima exigida con un máximo de 5 puntos</t>
  </si>
  <si>
    <t>3.2.3.a_1 punto por cada año que supere la experiencia mínima exigida con un máximo de 5 puntos</t>
  </si>
  <si>
    <t>3.2.3.b_ 1 punto por cada obra que supere la experiencia mínima exigida con un máximo de 5 puntos</t>
  </si>
  <si>
    <t>Expediente n.º S/04451/2024</t>
  </si>
  <si>
    <t>“Asistencia Técnica redacción proyectos, Dirección Facultativa</t>
  </si>
  <si>
    <t xml:space="preserve"> y CSS obras nuevo C.T. RNE y U.I. TVE A CORUÑA" </t>
  </si>
  <si>
    <t>Fdo.:</t>
  </si>
  <si>
    <t>Cumple indicar: 
(* / **)</t>
  </si>
  <si>
    <r>
      <t xml:space="preserve">3.2.1. Experiencia DIRECTOR DE PROYECTO
experiencia mínima 10 años, </t>
    </r>
    <r>
      <rPr>
        <sz val="9"/>
        <color theme="1"/>
        <rFont val="Calibri"/>
        <family val="2"/>
        <scheme val="minor"/>
      </rPr>
      <t xml:space="preserve">con experiencia en la dirección de obras de edificios no residenciales </t>
    </r>
    <r>
      <rPr>
        <b/>
        <sz val="9"/>
        <color theme="1"/>
        <rFont val="Calibri"/>
        <family val="2"/>
        <scheme val="minor"/>
      </rPr>
      <t>en al menos 3 proyectos similares al del contrato, de presupuesto de ejecución material superior a 1.000.000 € para cada obra.</t>
    </r>
  </si>
  <si>
    <r>
      <t xml:space="preserve">3.2.2. RESPONSABLE EJECUCIÓN DE OBRA Y CONTROL ECONÓMICO 
experiencia mínima 5 años, </t>
    </r>
    <r>
      <rPr>
        <sz val="9"/>
        <color theme="1"/>
        <rFont val="Calibri"/>
        <family val="2"/>
        <scheme val="minor"/>
      </rPr>
      <t>con experiencia en la dirección de ejecución de obras de edificios no residenciales</t>
    </r>
    <r>
      <rPr>
        <b/>
        <sz val="9"/>
        <color theme="1"/>
        <rFont val="Calibri"/>
        <family val="2"/>
        <scheme val="minor"/>
      </rPr>
      <t xml:space="preserve"> en al menos 3 proyectos similares al del contrato, de presupuesto de ejecución material superior a 1.000.000 € para cada obra</t>
    </r>
  </si>
  <si>
    <r>
      <t xml:space="preserve">3.2.3. RESPONSABLE INGENIERÍA
con experiencia mínima de 5 años, </t>
    </r>
    <r>
      <rPr>
        <sz val="9"/>
        <color theme="1"/>
        <rFont val="Calibri"/>
        <family val="2"/>
        <scheme val="minor"/>
      </rPr>
      <t xml:space="preserve">que haya participado </t>
    </r>
    <r>
      <rPr>
        <b/>
        <sz val="9"/>
        <color theme="1"/>
        <rFont val="Calibri"/>
        <family val="2"/>
        <scheme val="minor"/>
      </rPr>
      <t>en al menos 3 obras de presupuesto de ejecución material superior a 1.000.000 € para cada obra.</t>
    </r>
  </si>
  <si>
    <t>(**) indicar número TOTAL de proyectos/obras que cumplen el criterio indicado en cada perfil.</t>
  </si>
  <si>
    <t>ANEXO III. OFERTA TÉCNICA VALORABLE SEGÚN CRITERIOS OBJETIVOS O CUANTIFICABLES MEDIANTE LA APLICACIÓN DE FÓRMULAS.</t>
  </si>
  <si>
    <r>
      <t xml:space="preserve">Criterios de valoración automática – técnicos:  (Sobre </t>
    </r>
    <r>
      <rPr>
        <b/>
        <sz val="11"/>
        <color rgb="FF00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</si>
</sst>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0" fillId="0" borderId="9" xfId="0" applyFont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center"/>
      <protection locked="0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I37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0.7109375" style="1" customWidth="1"/>
    <col min="2" max="3" width="18.710937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  <c r="H2" s="34" t="s">
        <v>27</v>
      </c>
    </row>
    <row r="3" spans="1:8" x14ac:dyDescent="0.25">
      <c r="F3" s="2"/>
      <c r="H3" s="34" t="s">
        <v>28</v>
      </c>
    </row>
    <row r="4" spans="1:8" x14ac:dyDescent="0.25">
      <c r="F4" s="2"/>
      <c r="H4" s="35" t="s">
        <v>26</v>
      </c>
    </row>
    <row r="5" spans="1:8" x14ac:dyDescent="0.25">
      <c r="E5" s="2"/>
    </row>
    <row r="6" spans="1:8" ht="30" customHeight="1" x14ac:dyDescent="0.25">
      <c r="A6" s="46" t="s">
        <v>35</v>
      </c>
      <c r="B6" s="46"/>
      <c r="C6" s="46"/>
      <c r="D6" s="46"/>
      <c r="E6" s="46"/>
      <c r="F6" s="46"/>
      <c r="G6" s="46"/>
      <c r="H6" s="30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0"/>
      <c r="C8" s="50"/>
      <c r="D8" s="50"/>
      <c r="E8" s="47" t="s">
        <v>10</v>
      </c>
      <c r="F8" s="47"/>
      <c r="G8" s="47"/>
      <c r="H8" s="14"/>
    </row>
    <row r="9" spans="1:8" ht="24.95" customHeight="1" x14ac:dyDescent="0.25">
      <c r="A9" s="49" t="s">
        <v>12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5" t="s">
        <v>13</v>
      </c>
      <c r="B10" s="11"/>
      <c r="C10" s="5" t="s">
        <v>14</v>
      </c>
      <c r="D10" s="51"/>
      <c r="E10" s="51"/>
      <c r="F10" s="51"/>
      <c r="G10" s="51"/>
      <c r="H10" s="51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43" t="s">
        <v>15</v>
      </c>
      <c r="B19" s="44"/>
      <c r="C19" s="45"/>
      <c r="D19" s="43" t="s">
        <v>2</v>
      </c>
      <c r="E19" s="45"/>
      <c r="F19" s="17"/>
      <c r="G19" s="42" t="s">
        <v>3</v>
      </c>
      <c r="H19" s="42"/>
    </row>
    <row r="20" spans="1:9" s="18" customFormat="1" ht="39" thickBot="1" x14ac:dyDescent="0.25">
      <c r="D20" s="19" t="s">
        <v>0</v>
      </c>
      <c r="E20" s="20" t="s">
        <v>16</v>
      </c>
      <c r="F20" s="17"/>
      <c r="G20" s="37" t="s">
        <v>30</v>
      </c>
      <c r="H20" s="15" t="s">
        <v>1</v>
      </c>
    </row>
    <row r="21" spans="1:9" s="18" customFormat="1" ht="15.75" customHeight="1" thickBot="1" x14ac:dyDescent="0.25">
      <c r="A21" s="52" t="s">
        <v>36</v>
      </c>
      <c r="B21" s="53"/>
      <c r="C21" s="53"/>
      <c r="D21" s="21"/>
      <c r="E21" s="22">
        <f>+E22+E25+E28</f>
        <v>30</v>
      </c>
      <c r="F21" s="23"/>
      <c r="G21" s="32"/>
      <c r="H21" s="28">
        <f>+H22+H25+H28</f>
        <v>0</v>
      </c>
    </row>
    <row r="22" spans="1:9" s="18" customFormat="1" ht="80.099999999999994" customHeight="1" thickBot="1" x14ac:dyDescent="0.25">
      <c r="A22" s="54" t="s">
        <v>31</v>
      </c>
      <c r="B22" s="58"/>
      <c r="C22" s="58"/>
      <c r="D22" s="59"/>
      <c r="E22" s="24">
        <v>10</v>
      </c>
      <c r="F22" s="25"/>
      <c r="G22" s="38"/>
      <c r="H22" s="31">
        <f>+SUM(H23:H24)</f>
        <v>0</v>
      </c>
      <c r="I22" s="39" t="s">
        <v>4</v>
      </c>
    </row>
    <row r="23" spans="1:9" s="18" customFormat="1" ht="39.950000000000003" customHeight="1" thickBot="1" x14ac:dyDescent="0.25">
      <c r="A23" s="54" t="s">
        <v>17</v>
      </c>
      <c r="B23" s="55"/>
      <c r="C23" s="56"/>
      <c r="D23" s="24">
        <v>5</v>
      </c>
      <c r="E23" s="33" t="s">
        <v>19</v>
      </c>
      <c r="F23" s="25"/>
      <c r="G23" s="16">
        <v>10</v>
      </c>
      <c r="H23" s="26">
        <f>IF(ISNUMBER(G23),IF(ROUNDDOWN(G23&gt;15,0),5,IF(ROUNDDOWN(G23,0)&lt;11,0,+ROUNDDOWN(G23,0)-10)),"ERROR: indicar total años experiencia")</f>
        <v>0</v>
      </c>
      <c r="I23" s="40"/>
    </row>
    <row r="24" spans="1:9" s="18" customFormat="1" ht="39.950000000000003" customHeight="1" thickBot="1" x14ac:dyDescent="0.25">
      <c r="A24" s="54" t="s">
        <v>18</v>
      </c>
      <c r="B24" s="55"/>
      <c r="C24" s="56"/>
      <c r="D24" s="29">
        <v>5</v>
      </c>
      <c r="E24" s="33" t="s">
        <v>20</v>
      </c>
      <c r="F24" s="25"/>
      <c r="G24" s="16">
        <v>3</v>
      </c>
      <c r="H24" s="26">
        <f>IF(ISNUMBER(G24),IF(ROUNDDOWN(G24&gt;8,0),5,IF(ROUNDDOWN(G24,0)&lt;4,0,+ROUNDDOWN(G24,0)-3)),"ERROR: indicar número total de proyectos")</f>
        <v>0</v>
      </c>
      <c r="I24" s="40"/>
    </row>
    <row r="25" spans="1:9" s="18" customFormat="1" ht="80.099999999999994" customHeight="1" thickBot="1" x14ac:dyDescent="0.25">
      <c r="A25" s="54" t="s">
        <v>32</v>
      </c>
      <c r="B25" s="58"/>
      <c r="C25" s="58"/>
      <c r="D25" s="59"/>
      <c r="E25" s="24">
        <v>10</v>
      </c>
      <c r="F25" s="25"/>
      <c r="G25" s="38"/>
      <c r="H25" s="31">
        <f>+SUM(H26:H27)</f>
        <v>0</v>
      </c>
      <c r="I25" s="40"/>
    </row>
    <row r="26" spans="1:9" s="18" customFormat="1" ht="39.950000000000003" customHeight="1" thickBot="1" x14ac:dyDescent="0.25">
      <c r="A26" s="54" t="s">
        <v>22</v>
      </c>
      <c r="B26" s="55"/>
      <c r="C26" s="56"/>
      <c r="D26" s="24">
        <v>5</v>
      </c>
      <c r="E26" s="33" t="s">
        <v>19</v>
      </c>
      <c r="F26" s="25"/>
      <c r="G26" s="16">
        <v>5</v>
      </c>
      <c r="H26" s="26">
        <f>IF(ISNUMBER(G26),IF(ROUNDDOWN(G26&gt;10,0),5,IF(ROUNDDOWN(G26,0)&lt;6,0,+ROUNDDOWN(G26,0)-5)),"ERROR: indicar total años experiencia")</f>
        <v>0</v>
      </c>
      <c r="I26" s="40"/>
    </row>
    <row r="27" spans="1:9" s="18" customFormat="1" ht="39.950000000000003" customHeight="1" thickBot="1" x14ac:dyDescent="0.25">
      <c r="A27" s="54" t="s">
        <v>23</v>
      </c>
      <c r="B27" s="55"/>
      <c r="C27" s="56"/>
      <c r="D27" s="29">
        <v>5</v>
      </c>
      <c r="E27" s="33" t="s">
        <v>20</v>
      </c>
      <c r="F27" s="25"/>
      <c r="G27" s="16">
        <v>3</v>
      </c>
      <c r="H27" s="26">
        <f>IF(ISNUMBER(G27),IF(ROUNDDOWN(G27&gt;8,0),5,IF(ROUNDDOWN(G27,0)&lt;4,0,+ROUNDDOWN(G27,0)-3)),"ERROR: indicar número total de proyectos")</f>
        <v>0</v>
      </c>
      <c r="I27" s="40"/>
    </row>
    <row r="28" spans="1:9" s="18" customFormat="1" ht="69.95" customHeight="1" thickBot="1" x14ac:dyDescent="0.25">
      <c r="A28" s="54" t="s">
        <v>33</v>
      </c>
      <c r="B28" s="58"/>
      <c r="C28" s="58"/>
      <c r="D28" s="59"/>
      <c r="E28" s="24">
        <v>10</v>
      </c>
      <c r="F28" s="25"/>
      <c r="G28" s="38"/>
      <c r="H28" s="31">
        <f>+SUM(H29:H30)</f>
        <v>0</v>
      </c>
      <c r="I28" s="40"/>
    </row>
    <row r="29" spans="1:9" s="18" customFormat="1" ht="39.950000000000003" customHeight="1" thickBot="1" x14ac:dyDescent="0.25">
      <c r="A29" s="54" t="s">
        <v>24</v>
      </c>
      <c r="B29" s="55"/>
      <c r="C29" s="56"/>
      <c r="D29" s="24">
        <v>5</v>
      </c>
      <c r="E29" s="33" t="s">
        <v>19</v>
      </c>
      <c r="F29" s="25"/>
      <c r="G29" s="16">
        <v>5</v>
      </c>
      <c r="H29" s="26">
        <f>IF(ISNUMBER(G29),IF(ROUNDDOWN(G29&gt;10,0),5,IF(ROUNDDOWN(G29,0)&lt;6,0,+ROUNDDOWN(G29,0)-5)),"ERROR: indicar total años experiencia")</f>
        <v>0</v>
      </c>
      <c r="I29" s="40"/>
    </row>
    <row r="30" spans="1:9" s="18" customFormat="1" ht="39.950000000000003" customHeight="1" thickBot="1" x14ac:dyDescent="0.25">
      <c r="A30" s="54" t="s">
        <v>25</v>
      </c>
      <c r="B30" s="55"/>
      <c r="C30" s="56"/>
      <c r="D30" s="29">
        <v>5</v>
      </c>
      <c r="E30" s="33" t="s">
        <v>20</v>
      </c>
      <c r="F30" s="25"/>
      <c r="G30" s="16">
        <v>3</v>
      </c>
      <c r="H30" s="26">
        <f>IF(ISNUMBER(G30),IF(ROUNDDOWN(G30&gt;8,0),5,IF(ROUNDDOWN(G30,0)&lt;4,0,+ROUNDDOWN(G30,0)-3)),"ERROR: indicar número total de obras")</f>
        <v>0</v>
      </c>
      <c r="I30" s="41"/>
    </row>
    <row r="31" spans="1:9" s="18" customFormat="1" ht="12" x14ac:dyDescent="0.2"/>
    <row r="32" spans="1:9" s="18" customFormat="1" x14ac:dyDescent="0.25">
      <c r="A32" s="27" t="s">
        <v>21</v>
      </c>
      <c r="I32" s="1"/>
    </row>
    <row r="33" spans="1:5" x14ac:dyDescent="0.25">
      <c r="A33" s="27" t="s">
        <v>34</v>
      </c>
    </row>
    <row r="37" spans="1:5" x14ac:dyDescent="0.25">
      <c r="A37" s="36" t="s">
        <v>29</v>
      </c>
      <c r="B37" s="57"/>
      <c r="C37" s="57"/>
      <c r="D37" s="57"/>
      <c r="E37" s="57"/>
    </row>
  </sheetData>
  <sheetProtection algorithmName="SHA-512" hashValue="2ayjbuTM+hFr1m4TwZl709IrNpssdAQTTi0w3opWrBmJ7/PPFGarBV7cb0zCXF2i27L52jQdd0foCTWSQqt1Nw==" saltValue="ajjTmpSu9qAu1Ll/Ubsl5w==" spinCount="100000" sheet="1" objects="1" scenarios="1" selectLockedCells="1"/>
  <mergeCells count="21">
    <mergeCell ref="B37:E37"/>
    <mergeCell ref="A22:D22"/>
    <mergeCell ref="A25:D25"/>
    <mergeCell ref="A28:D28"/>
    <mergeCell ref="A26:C26"/>
    <mergeCell ref="A27:C27"/>
    <mergeCell ref="A29:C29"/>
    <mergeCell ref="I22:I30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30:C30"/>
    <mergeCell ref="A23:C23"/>
    <mergeCell ref="A24:C24"/>
  </mergeCells>
  <printOptions horizontalCentered="1"/>
  <pageMargins left="0.39370078740157483" right="0.11811023622047245" top="0.59055118110236227" bottom="0.39370078740157483" header="0" footer="0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2025-06-09T08:17:41Z</cp:lastPrinted>
  <dcterms:created xsi:type="dcterms:W3CDTF">2022-02-14T09:45:48Z</dcterms:created>
  <dcterms:modified xsi:type="dcterms:W3CDTF">2025-06-23T06:28:57Z</dcterms:modified>
</cp:coreProperties>
</file>