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5\0-EXPEDIENTE COMITÉ\S-01917-2025 - Vigilantes y auxiliares de seguridad para CRTVE\01-Docu word\"/>
    </mc:Choice>
  </mc:AlternateContent>
  <xr:revisionPtr revIDLastSave="0" documentId="13_ncr:1_{56AE30F2-2778-4E60-9ADE-0D3194D78C1C}" xr6:coauthVersionLast="47" xr6:coauthVersionMax="47" xr10:uidLastSave="{00000000-0000-0000-0000-000000000000}"/>
  <bookViews>
    <workbookView xWindow="-120" yWindow="-120" windowWidth="29040" windowHeight="15720" activeTab="5" xr2:uid="{4ACD9BEC-2046-47EB-B07C-04D604CE22E2}"/>
  </bookViews>
  <sheets>
    <sheet name="LOTE 1" sheetId="2" r:id="rId1"/>
    <sheet name="LOTE 2" sheetId="4" r:id="rId2"/>
    <sheet name="LOTE 3" sheetId="5" r:id="rId3"/>
    <sheet name="LOTE 4" sheetId="6" r:id="rId4"/>
    <sheet name="LOTE 5" sheetId="7" r:id="rId5"/>
    <sheet name="LOTE 6" sheetId="3" r:id="rId6"/>
  </sheets>
  <externalReferences>
    <externalReference r:id="rId7"/>
    <externalReference r:id="rId8"/>
    <externalReference r:id="rId9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6" l="1"/>
  <c r="G22" i="6" s="1"/>
  <c r="E22" i="6"/>
  <c r="F11" i="6"/>
  <c r="G11" i="6"/>
  <c r="E11" i="6"/>
  <c r="F22" i="5"/>
  <c r="G22" i="5"/>
  <c r="E22" i="5"/>
  <c r="E11" i="5"/>
  <c r="G11" i="5"/>
  <c r="F11" i="5"/>
  <c r="F26" i="2"/>
  <c r="F22" i="4"/>
  <c r="G22" i="4"/>
  <c r="E22" i="4"/>
  <c r="F11" i="4"/>
  <c r="G11" i="4" s="1"/>
  <c r="E11" i="4"/>
  <c r="G29" i="2"/>
  <c r="F29" i="2"/>
  <c r="E29" i="2"/>
  <c r="F18" i="2"/>
  <c r="G18" i="2" s="1"/>
  <c r="E18" i="2"/>
  <c r="F22" i="7" l="1"/>
  <c r="G22" i="7"/>
  <c r="E22" i="7"/>
  <c r="G11" i="7"/>
  <c r="F11" i="7"/>
  <c r="E11" i="7"/>
  <c r="G35" i="3"/>
  <c r="F35" i="3"/>
  <c r="E35" i="3"/>
  <c r="E20" i="3"/>
  <c r="F20" i="3"/>
  <c r="G20" i="3"/>
  <c r="G19" i="5"/>
  <c r="F18" i="5"/>
  <c r="F19" i="5"/>
  <c r="F20" i="5"/>
  <c r="F21" i="5"/>
  <c r="F17" i="5"/>
  <c r="E18" i="5"/>
  <c r="G18" i="5" s="1"/>
  <c r="E19" i="5"/>
  <c r="E20" i="5"/>
  <c r="G20" i="5" s="1"/>
  <c r="E21" i="5"/>
  <c r="G21" i="5" s="1"/>
  <c r="E17" i="5"/>
  <c r="G17" i="5" s="1"/>
  <c r="G34" i="3"/>
  <c r="F34" i="3"/>
  <c r="E34" i="3"/>
  <c r="G18" i="7"/>
  <c r="G19" i="7"/>
  <c r="F18" i="7"/>
  <c r="F19" i="7"/>
  <c r="F20" i="7"/>
  <c r="F21" i="7"/>
  <c r="F17" i="7"/>
  <c r="E18" i="7"/>
  <c r="E19" i="7"/>
  <c r="E20" i="7"/>
  <c r="G20" i="7" s="1"/>
  <c r="E21" i="7"/>
  <c r="G21" i="7" s="1"/>
  <c r="E17" i="7"/>
  <c r="G17" i="7" s="1"/>
  <c r="F18" i="6"/>
  <c r="F19" i="6"/>
  <c r="F20" i="6"/>
  <c r="F21" i="6"/>
  <c r="G21" i="6" s="1"/>
  <c r="F17" i="6"/>
  <c r="G17" i="6" s="1"/>
  <c r="E18" i="6"/>
  <c r="G18" i="6" s="1"/>
  <c r="E19" i="6"/>
  <c r="G19" i="6" s="1"/>
  <c r="E20" i="6"/>
  <c r="G20" i="6" s="1"/>
  <c r="E21" i="6"/>
  <c r="E17" i="6"/>
  <c r="F18" i="4"/>
  <c r="G18" i="4" s="1"/>
  <c r="F19" i="4"/>
  <c r="G19" i="4" s="1"/>
  <c r="F20" i="4"/>
  <c r="G20" i="4" s="1"/>
  <c r="F21" i="4"/>
  <c r="G21" i="4" s="1"/>
  <c r="F17" i="4"/>
  <c r="E18" i="4"/>
  <c r="E19" i="4"/>
  <c r="E20" i="4"/>
  <c r="E21" i="4"/>
  <c r="E17" i="4"/>
  <c r="G17" i="4" s="1"/>
  <c r="F28" i="2"/>
  <c r="E28" i="2"/>
  <c r="G28" i="2" s="1"/>
  <c r="B7" i="7" l="1"/>
  <c r="B8" i="7"/>
  <c r="B9" i="7"/>
  <c r="B10" i="7"/>
  <c r="B7" i="6"/>
  <c r="B8" i="6"/>
  <c r="B9" i="6"/>
  <c r="B10" i="6"/>
  <c r="B7" i="5"/>
  <c r="B8" i="5"/>
  <c r="B9" i="5"/>
  <c r="B10" i="5"/>
  <c r="B7" i="4"/>
  <c r="B8" i="4"/>
  <c r="B9" i="4"/>
  <c r="B10" i="4"/>
  <c r="F9" i="7" l="1"/>
  <c r="E9" i="7"/>
  <c r="E9" i="4"/>
  <c r="F9" i="4"/>
  <c r="F8" i="7"/>
  <c r="E8" i="7"/>
  <c r="G8" i="7" s="1"/>
  <c r="E8" i="4"/>
  <c r="F8" i="4"/>
  <c r="F7" i="7"/>
  <c r="E7" i="7"/>
  <c r="G7" i="7" s="1"/>
  <c r="F7" i="4"/>
  <c r="E7" i="4"/>
  <c r="G7" i="4" s="1"/>
  <c r="F10" i="6"/>
  <c r="E10" i="6"/>
  <c r="E9" i="6"/>
  <c r="F9" i="6"/>
  <c r="E8" i="6"/>
  <c r="F8" i="6"/>
  <c r="E7" i="6"/>
  <c r="F7" i="6"/>
  <c r="F10" i="4"/>
  <c r="E10" i="4"/>
  <c r="G10" i="4" s="1"/>
  <c r="F10" i="7"/>
  <c r="E10" i="7"/>
  <c r="G10" i="7" s="1"/>
  <c r="F10" i="5"/>
  <c r="E10" i="5"/>
  <c r="F8" i="5"/>
  <c r="E8" i="5"/>
  <c r="G8" i="5" s="1"/>
  <c r="E9" i="5"/>
  <c r="F9" i="5"/>
  <c r="F7" i="5"/>
  <c r="E7" i="5"/>
  <c r="G7" i="5" s="1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6" i="3"/>
  <c r="B27" i="3"/>
  <c r="B28" i="3"/>
  <c r="B29" i="3"/>
  <c r="B30" i="3"/>
  <c r="B31" i="3"/>
  <c r="B32" i="3"/>
  <c r="B33" i="3"/>
  <c r="B7" i="2"/>
  <c r="B8" i="2"/>
  <c r="B9" i="2"/>
  <c r="B10" i="2"/>
  <c r="B11" i="2"/>
  <c r="B12" i="2"/>
  <c r="B13" i="2"/>
  <c r="B14" i="2"/>
  <c r="B15" i="2"/>
  <c r="B16" i="2"/>
  <c r="B17" i="2"/>
  <c r="B24" i="2"/>
  <c r="B25" i="2"/>
  <c r="B26" i="2"/>
  <c r="E26" i="2" s="1"/>
  <c r="G26" i="2" s="1"/>
  <c r="B27" i="2"/>
  <c r="F27" i="3" l="1"/>
  <c r="E27" i="3"/>
  <c r="E12" i="2"/>
  <c r="F12" i="2"/>
  <c r="F8" i="3"/>
  <c r="E8" i="3"/>
  <c r="G8" i="3" s="1"/>
  <c r="E27" i="2"/>
  <c r="F27" i="2"/>
  <c r="G27" i="2" s="1"/>
  <c r="G8" i="4"/>
  <c r="E13" i="2"/>
  <c r="F13" i="2"/>
  <c r="E26" i="3"/>
  <c r="G26" i="3" s="1"/>
  <c r="F26" i="3"/>
  <c r="F19" i="3"/>
  <c r="E19" i="3"/>
  <c r="G19" i="3" s="1"/>
  <c r="F16" i="3"/>
  <c r="E16" i="3"/>
  <c r="G16" i="3" s="1"/>
  <c r="E24" i="2"/>
  <c r="F24" i="2"/>
  <c r="E33" i="3"/>
  <c r="F33" i="3"/>
  <c r="F15" i="3"/>
  <c r="E15" i="3"/>
  <c r="G15" i="3" s="1"/>
  <c r="G9" i="5"/>
  <c r="G8" i="6"/>
  <c r="G7" i="6"/>
  <c r="E32" i="3"/>
  <c r="F32" i="3"/>
  <c r="F10" i="3"/>
  <c r="E10" i="3"/>
  <c r="G10" i="3" s="1"/>
  <c r="F10" i="2"/>
  <c r="E10" i="2"/>
  <c r="G10" i="2" s="1"/>
  <c r="E18" i="3"/>
  <c r="F18" i="3"/>
  <c r="E25" i="2"/>
  <c r="F25" i="2"/>
  <c r="F14" i="3"/>
  <c r="E14" i="3"/>
  <c r="E16" i="2"/>
  <c r="F16" i="2"/>
  <c r="E31" i="3"/>
  <c r="F31" i="3"/>
  <c r="F13" i="3"/>
  <c r="E13" i="3"/>
  <c r="G13" i="3" s="1"/>
  <c r="G9" i="6"/>
  <c r="G9" i="4"/>
  <c r="F28" i="3"/>
  <c r="E28" i="3"/>
  <c r="G28" i="3" s="1"/>
  <c r="F9" i="3"/>
  <c r="E9" i="3"/>
  <c r="E11" i="2"/>
  <c r="F11" i="2"/>
  <c r="F9" i="2"/>
  <c r="E9" i="2"/>
  <c r="G9" i="2" s="1"/>
  <c r="F17" i="3"/>
  <c r="E17" i="3"/>
  <c r="G17" i="3" s="1"/>
  <c r="F7" i="2"/>
  <c r="E7" i="2"/>
  <c r="G7" i="2" s="1"/>
  <c r="E15" i="2"/>
  <c r="F15" i="2"/>
  <c r="E30" i="3"/>
  <c r="G30" i="3" s="1"/>
  <c r="F30" i="3"/>
  <c r="E12" i="3"/>
  <c r="F12" i="3"/>
  <c r="G10" i="5"/>
  <c r="G10" i="6"/>
  <c r="G9" i="7"/>
  <c r="F7" i="3"/>
  <c r="E7" i="3"/>
  <c r="G7" i="3" s="1"/>
  <c r="F8" i="2"/>
  <c r="E8" i="2"/>
  <c r="G8" i="2" s="1"/>
  <c r="E17" i="2"/>
  <c r="G17" i="2" s="1"/>
  <c r="F17" i="2"/>
  <c r="E14" i="2"/>
  <c r="F14" i="2"/>
  <c r="E29" i="3"/>
  <c r="F29" i="3"/>
  <c r="F11" i="3"/>
  <c r="E11" i="3"/>
  <c r="G11" i="3" s="1"/>
  <c r="G18" i="3" l="1"/>
  <c r="G24" i="2"/>
  <c r="G15" i="2"/>
  <c r="G31" i="3"/>
  <c r="G25" i="2"/>
  <c r="G16" i="2"/>
  <c r="G12" i="2"/>
  <c r="G33" i="3"/>
  <c r="G29" i="3"/>
  <c r="G12" i="3"/>
  <c r="G32" i="3"/>
  <c r="G14" i="2"/>
  <c r="G9" i="3"/>
  <c r="G14" i="3"/>
  <c r="G27" i="3"/>
  <c r="G13" i="2"/>
  <c r="G11" i="2"/>
</calcChain>
</file>

<file path=xl/sharedStrings.xml><?xml version="1.0" encoding="utf-8"?>
<sst xmlns="http://schemas.openxmlformats.org/spreadsheetml/2006/main" count="262" uniqueCount="38">
  <si>
    <t xml:space="preserve">TOTAL SERVICIO VARIABLE </t>
  </si>
  <si>
    <t xml:space="preserve">UU.MM </t>
  </si>
  <si>
    <t xml:space="preserve">VIGILANTE - SIN ARMA </t>
  </si>
  <si>
    <t xml:space="preserve">Fest. Nocturna </t>
  </si>
  <si>
    <t xml:space="preserve">Fest. Diurna </t>
  </si>
  <si>
    <t xml:space="preserve">Lab. Nocturna </t>
  </si>
  <si>
    <t xml:space="preserve">Lab. Diurna </t>
  </si>
  <si>
    <t xml:space="preserve">TOTAL CONTRATO + PRÓRROGA </t>
  </si>
  <si>
    <t xml:space="preserve">IMPORTE CONTRATO 1 AÑO </t>
  </si>
  <si>
    <t xml:space="preserve">IMPORTE HORA </t>
  </si>
  <si>
    <t xml:space="preserve">TIPO </t>
  </si>
  <si>
    <t xml:space="preserve">Nº HORAS </t>
  </si>
  <si>
    <t xml:space="preserve">MODALIDAD SERVICIO </t>
  </si>
  <si>
    <t xml:space="preserve">SERVICIO VARIABLE </t>
  </si>
  <si>
    <t>TOTAL SERVICIO FIJO</t>
  </si>
  <si>
    <t>Laborables</t>
  </si>
  <si>
    <t>COORDINADOR</t>
  </si>
  <si>
    <t xml:space="preserve">AUXILIAR </t>
  </si>
  <si>
    <t>AUXILIAR</t>
  </si>
  <si>
    <t xml:space="preserve">VIGILANTE  - SIN ARMA </t>
  </si>
  <si>
    <t>VIGILANTE  - CON ARMA</t>
  </si>
  <si>
    <t xml:space="preserve">VIGILANTE  - CON ARMA </t>
  </si>
  <si>
    <t xml:space="preserve">SERVICIO FIJO </t>
  </si>
  <si>
    <t>LOTE 1.- CCAA CATALUÑA</t>
  </si>
  <si>
    <t>LOTE 6.- CCAA MADRID</t>
  </si>
  <si>
    <t>LOTE 2.- ARAGÓN, LA RIOJA, NAVARRA, CASTILLA LEÓN Y PAÍS VASCO</t>
  </si>
  <si>
    <t>LOTE 3.- GALICIA, ASTURIAS Y CANTABRIA</t>
  </si>
  <si>
    <t>LOTE 4.- ANDALUCÍA, EXTREMADURA, CASTILLA LA MANCHA Y CANARIAS</t>
  </si>
  <si>
    <t>LOTE 5.- MURCIA, VALENCIA Y BALEARES</t>
  </si>
  <si>
    <t>POSIBLE PRORROGA  1 AÑO</t>
  </si>
  <si>
    <t>Nº HORAS</t>
  </si>
  <si>
    <t>POSIBLE PRORROGA             1 AÑO</t>
  </si>
  <si>
    <t xml:space="preserve">IMPORTE CONTRATO                  1 AÑO </t>
  </si>
  <si>
    <t>POSIBLE PRORROGA          1 AÑO</t>
  </si>
  <si>
    <t xml:space="preserve">IMPORTE CONTRATO             1 AÑO </t>
  </si>
  <si>
    <t xml:space="preserve">IMPORTE CONTRATO            1 AÑO </t>
  </si>
  <si>
    <t>POSIBLE PRORROGA            1 AÑO</t>
  </si>
  <si>
    <t xml:space="preserve">IMPORTE CONTRATO           1 AÑO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</si>
</sst>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,##0.00\ &quot;€&quot;"/>
    <numFmt numFmtId="166" formatCode="#,##0_ ;\-#,##0\ "/>
    <numFmt numFmtId="167" formatCode="#,##0.00\ _€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0"/>
      <color rgb="FF231F2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4" fontId="1" fillId="0" borderId="0" xfId="0" applyNumberFormat="1" applyFont="1"/>
    <xf numFmtId="0" fontId="0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6" fillId="0" borderId="14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165" fontId="6" fillId="0" borderId="1" xfId="0" applyNumberFormat="1" applyFont="1" applyBorder="1" applyAlignment="1" applyProtection="1">
      <alignment horizontal="center" vertical="center" wrapText="1"/>
      <protection locked="0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 vertical="center" wrapText="1"/>
    </xf>
    <xf numFmtId="165" fontId="5" fillId="2" borderId="18" xfId="0" applyNumberFormat="1" applyFont="1" applyFill="1" applyBorder="1" applyAlignment="1">
      <alignment horizontal="center" vertical="center" wrapText="1"/>
    </xf>
    <xf numFmtId="165" fontId="5" fillId="2" borderId="19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0" fillId="0" borderId="0" xfId="0" applyNumberFormat="1" applyFont="1"/>
    <xf numFmtId="0" fontId="5" fillId="4" borderId="14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0" xfId="0" applyFont="1"/>
    <xf numFmtId="165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 applyProtection="1">
      <alignment horizontal="center" vertical="center" wrapText="1"/>
      <protection locked="0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0" fontId="9" fillId="0" borderId="0" xfId="0" applyFont="1"/>
    <xf numFmtId="165" fontId="9" fillId="0" borderId="0" xfId="0" applyNumberFormat="1" applyFont="1"/>
    <xf numFmtId="0" fontId="6" fillId="0" borderId="6" xfId="0" applyFont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15" xfId="0" applyNumberFormat="1" applyFont="1" applyBorder="1" applyAlignment="1">
      <alignment horizontal="center" vertical="center" wrapText="1"/>
    </xf>
    <xf numFmtId="164" fontId="0" fillId="0" borderId="0" xfId="0" applyNumberFormat="1" applyFont="1"/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righ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0" fillId="0" borderId="0" xfId="0" applyFont="1" applyFill="1"/>
    <xf numFmtId="4" fontId="0" fillId="0" borderId="0" xfId="0" applyNumberFormat="1" applyFont="1" applyFill="1"/>
    <xf numFmtId="165" fontId="10" fillId="2" borderId="18" xfId="0" applyNumberFormat="1" applyFont="1" applyFill="1" applyBorder="1" applyAlignment="1">
      <alignment horizontal="center" vertical="center" wrapText="1"/>
    </xf>
    <xf numFmtId="165" fontId="10" fillId="2" borderId="19" xfId="0" applyNumberFormat="1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4" fontId="11" fillId="0" borderId="2" xfId="0" applyNumberFormat="1" applyFont="1" applyBorder="1" applyAlignment="1" applyProtection="1">
      <alignment horizontal="center" vertical="center" wrapText="1"/>
      <protection locked="0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0" xfId="0" applyFont="1"/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167" fontId="11" fillId="0" borderId="1" xfId="0" applyNumberFormat="1" applyFont="1" applyBorder="1" applyAlignment="1" applyProtection="1">
      <alignment horizontal="center" vertical="center" wrapText="1"/>
      <protection locked="0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9" fillId="0" borderId="0" xfId="0" applyNumberFormat="1" applyFont="1"/>
    <xf numFmtId="3" fontId="11" fillId="0" borderId="2" xfId="0" applyNumberFormat="1" applyFont="1" applyBorder="1" applyAlignment="1">
      <alignment horizontal="right" vertical="center" wrapText="1"/>
    </xf>
    <xf numFmtId="3" fontId="11" fillId="0" borderId="1" xfId="0" applyNumberFormat="1" applyFont="1" applyBorder="1" applyAlignment="1">
      <alignment horizontal="righ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/>
    <xf numFmtId="165" fontId="4" fillId="0" borderId="0" xfId="0" applyNumberFormat="1" applyFont="1"/>
    <xf numFmtId="0" fontId="5" fillId="2" borderId="17" xfId="0" applyFont="1" applyFill="1" applyBorder="1" applyAlignment="1">
      <alignment horizontal="right" vertical="center" wrapText="1"/>
    </xf>
    <xf numFmtId="0" fontId="5" fillId="2" borderId="18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area_seguridad/general/documentacion/EXPEDIENTES-CONCURSOS/EXPEDIENTES%20A&#209;O%202025/EXPEDIENTE%20S-01917-2025%20NUEVO%20CONTRATO%20VIGILANCIA%202025-2026/LOTES%201%20Y%206/COSTES_ESTIMADOS_CENTROS%20FIJOS-NUEVO%20CONTRATO%202025-2026-LOTES%201-6.xlsx?183DA4AB" TargetMode="External"/><Relationship Id="rId1" Type="http://schemas.openxmlformats.org/officeDocument/2006/relationships/externalLinkPath" Target="file:///\\183DA4AB\COSTES_ESTIMADOS_CENTROS%20FIJOS-NUEVO%20CONTRATO%202025-2026-LOTES%201-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ea_seguridad/general/documentacion/EXPEDIENTES-CONCURSOS/EXPEDIENTES%20A&#209;O%202025/EXPEDIENTE%20S-01917-2025%20NUEVO%20CONTRATO%20VIGILANCIA%202025-2026/LOTES%201%20Y%206/COSTES%20ESTIMADOS%20REFUERZOS%20LOTES%201%20Y%20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69202E5\COSTES_ESTIMADOS_CENTROS%20FIJOS-NUEVO%20CONTRATO%202025-2026-LOTES%202-3-4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1"/>
      <sheetName val="LOTE 6"/>
      <sheetName val="TOTALES"/>
    </sheetNames>
    <sheetDataSet>
      <sheetData sheetId="0">
        <row r="44">
          <cell r="J44">
            <v>4032</v>
          </cell>
          <cell r="M44">
            <v>16128</v>
          </cell>
          <cell r="P44">
            <v>10080</v>
          </cell>
          <cell r="S44">
            <v>3024</v>
          </cell>
        </row>
        <row r="45">
          <cell r="J45">
            <v>2016</v>
          </cell>
          <cell r="M45">
            <v>6048</v>
          </cell>
        </row>
        <row r="46">
          <cell r="J46">
            <v>1808</v>
          </cell>
          <cell r="M46">
            <v>5424</v>
          </cell>
          <cell r="P46">
            <v>904</v>
          </cell>
        </row>
        <row r="47">
          <cell r="J47">
            <v>904</v>
          </cell>
          <cell r="M47">
            <v>2712</v>
          </cell>
        </row>
      </sheetData>
      <sheetData sheetId="1">
        <row r="104">
          <cell r="J104">
            <v>24192</v>
          </cell>
          <cell r="M104">
            <v>45360</v>
          </cell>
          <cell r="P104">
            <v>48384</v>
          </cell>
        </row>
        <row r="105">
          <cell r="J105">
            <v>12096</v>
          </cell>
          <cell r="M105">
            <v>13104</v>
          </cell>
          <cell r="P105">
            <v>2016</v>
          </cell>
        </row>
        <row r="106">
          <cell r="J106">
            <v>10848</v>
          </cell>
          <cell r="M106">
            <v>15933</v>
          </cell>
          <cell r="P106">
            <v>3503</v>
          </cell>
        </row>
        <row r="107">
          <cell r="J107">
            <v>5424</v>
          </cell>
          <cell r="M107">
            <v>5763</v>
          </cell>
          <cell r="P107">
            <v>904</v>
          </cell>
        </row>
        <row r="108">
          <cell r="S108">
            <v>6048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1"/>
      <sheetName val="LOTE 6"/>
      <sheetName val="TOTALES"/>
    </sheetNames>
    <sheetDataSet>
      <sheetData sheetId="0">
        <row r="27">
          <cell r="J27">
            <v>672</v>
          </cell>
        </row>
        <row r="28">
          <cell r="J28">
            <v>336</v>
          </cell>
        </row>
        <row r="29">
          <cell r="J29">
            <v>320</v>
          </cell>
        </row>
        <row r="30">
          <cell r="J30">
            <v>160</v>
          </cell>
        </row>
      </sheetData>
      <sheetData sheetId="1">
        <row r="58">
          <cell r="J58">
            <v>768</v>
          </cell>
          <cell r="L58">
            <v>32</v>
          </cell>
        </row>
        <row r="59">
          <cell r="J59">
            <v>384</v>
          </cell>
          <cell r="L59">
            <v>16</v>
          </cell>
        </row>
        <row r="60">
          <cell r="J60">
            <v>416</v>
          </cell>
          <cell r="L60">
            <v>32</v>
          </cell>
        </row>
        <row r="61">
          <cell r="J61">
            <v>208</v>
          </cell>
          <cell r="L61">
            <v>16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2"/>
      <sheetName val="LOTE 3"/>
      <sheetName val="LOTE 4"/>
      <sheetName val="LOTE 5"/>
      <sheetName val="TOTALES"/>
    </sheetNames>
    <sheetDataSet>
      <sheetData sheetId="0">
        <row r="56">
          <cell r="P56">
            <v>20240</v>
          </cell>
        </row>
        <row r="57">
          <cell r="P57">
            <v>10120</v>
          </cell>
        </row>
        <row r="58">
          <cell r="P58">
            <v>8960</v>
          </cell>
        </row>
        <row r="59">
          <cell r="P59">
            <v>4480</v>
          </cell>
        </row>
      </sheetData>
      <sheetData sheetId="1">
        <row r="46">
          <cell r="P46">
            <v>16192</v>
          </cell>
        </row>
        <row r="47">
          <cell r="P47">
            <v>6072</v>
          </cell>
        </row>
        <row r="48">
          <cell r="P48">
            <v>7168</v>
          </cell>
        </row>
        <row r="49">
          <cell r="P49">
            <v>2688</v>
          </cell>
        </row>
      </sheetData>
      <sheetData sheetId="2">
        <row r="58">
          <cell r="L58">
            <v>20240</v>
          </cell>
        </row>
        <row r="59">
          <cell r="L59">
            <v>10120</v>
          </cell>
        </row>
        <row r="60">
          <cell r="L60">
            <v>8960</v>
          </cell>
        </row>
        <row r="61">
          <cell r="L61">
            <v>4480</v>
          </cell>
        </row>
      </sheetData>
      <sheetData sheetId="3">
        <row r="38">
          <cell r="J38">
            <v>12144</v>
          </cell>
        </row>
        <row r="39">
          <cell r="J39">
            <v>6072</v>
          </cell>
        </row>
        <row r="40">
          <cell r="J40">
            <v>5376</v>
          </cell>
        </row>
        <row r="41">
          <cell r="J41">
            <v>2688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E3064-9DE3-496B-B2D9-F2CEF31E2C12}">
  <dimension ref="A1:K30"/>
  <sheetViews>
    <sheetView zoomScaleNormal="100" workbookViewId="0">
      <selection activeCell="F27" sqref="F27"/>
    </sheetView>
  </sheetViews>
  <sheetFormatPr baseColWidth="10" defaultRowHeight="15" x14ac:dyDescent="0.25"/>
  <cols>
    <col min="1" max="1" width="22.28515625" style="21" bestFit="1" customWidth="1"/>
    <col min="2" max="2" width="10" style="21" customWidth="1"/>
    <col min="3" max="3" width="12.28515625" style="21" bestFit="1" customWidth="1"/>
    <col min="4" max="4" width="10.42578125" style="21" customWidth="1"/>
    <col min="5" max="5" width="14.7109375" style="21" customWidth="1"/>
    <col min="6" max="6" width="14.140625" style="21" customWidth="1"/>
    <col min="7" max="7" width="16.42578125" style="21" customWidth="1"/>
    <col min="8" max="16384" width="11.42578125" style="4"/>
  </cols>
  <sheetData>
    <row r="1" spans="1:7" ht="15.75" thickBot="1" x14ac:dyDescent="0.3">
      <c r="A1" s="28" t="s">
        <v>23</v>
      </c>
      <c r="B1" s="29"/>
      <c r="C1" s="29"/>
      <c r="D1" s="29"/>
      <c r="E1" s="29"/>
      <c r="F1" s="29"/>
      <c r="G1" s="30"/>
    </row>
    <row r="2" spans="1:7" ht="15.75" thickBot="1" x14ac:dyDescent="0.3">
      <c r="A2" s="5"/>
      <c r="B2" s="6"/>
      <c r="C2" s="5"/>
      <c r="D2" s="5"/>
      <c r="E2" s="5"/>
      <c r="F2" s="5"/>
      <c r="G2" s="5"/>
    </row>
    <row r="3" spans="1:7" ht="15.75" thickBot="1" x14ac:dyDescent="0.3">
      <c r="A3" s="28" t="s">
        <v>22</v>
      </c>
      <c r="B3" s="29"/>
      <c r="C3" s="29"/>
      <c r="D3" s="29"/>
      <c r="E3" s="29"/>
      <c r="F3" s="29"/>
      <c r="G3" s="30"/>
    </row>
    <row r="4" spans="1:7" x14ac:dyDescent="0.25">
      <c r="A4" s="31" t="s">
        <v>12</v>
      </c>
      <c r="B4" s="33" t="s">
        <v>30</v>
      </c>
      <c r="C4" s="33" t="s">
        <v>10</v>
      </c>
      <c r="D4" s="33" t="s">
        <v>9</v>
      </c>
      <c r="E4" s="33" t="s">
        <v>35</v>
      </c>
      <c r="F4" s="37" t="s">
        <v>36</v>
      </c>
      <c r="G4" s="35" t="s">
        <v>7</v>
      </c>
    </row>
    <row r="5" spans="1:7" x14ac:dyDescent="0.25">
      <c r="A5" s="32"/>
      <c r="B5" s="34"/>
      <c r="C5" s="34"/>
      <c r="D5" s="34"/>
      <c r="E5" s="34"/>
      <c r="F5" s="38"/>
      <c r="G5" s="36"/>
    </row>
    <row r="6" spans="1:7" x14ac:dyDescent="0.25">
      <c r="A6" s="32"/>
      <c r="B6" s="34"/>
      <c r="C6" s="34"/>
      <c r="D6" s="34"/>
      <c r="E6" s="34"/>
      <c r="F6" s="33"/>
      <c r="G6" s="36"/>
    </row>
    <row r="7" spans="1:7" x14ac:dyDescent="0.25">
      <c r="A7" s="7" t="s">
        <v>21</v>
      </c>
      <c r="B7" s="8">
        <f>+'[1]LOTE 1'!$J$44</f>
        <v>4032</v>
      </c>
      <c r="C7" s="9" t="s">
        <v>6</v>
      </c>
      <c r="D7" s="10"/>
      <c r="E7" s="11">
        <f>B7*D7</f>
        <v>0</v>
      </c>
      <c r="F7" s="11">
        <f>B7*D7</f>
        <v>0</v>
      </c>
      <c r="G7" s="12">
        <f>SUM(E7:F7)</f>
        <v>0</v>
      </c>
    </row>
    <row r="8" spans="1:7" x14ac:dyDescent="0.25">
      <c r="A8" s="7" t="s">
        <v>21</v>
      </c>
      <c r="B8" s="8">
        <f>+'[1]LOTE 1'!$J$45</f>
        <v>2016</v>
      </c>
      <c r="C8" s="9" t="s">
        <v>5</v>
      </c>
      <c r="D8" s="10"/>
      <c r="E8" s="11">
        <f t="shared" ref="E8:E17" si="0">B8*D8</f>
        <v>0</v>
      </c>
      <c r="F8" s="11">
        <f t="shared" ref="F8:F17" si="1">B8*D8</f>
        <v>0</v>
      </c>
      <c r="G8" s="12">
        <f t="shared" ref="G8:G18" si="2">SUM(E8:F8)</f>
        <v>0</v>
      </c>
    </row>
    <row r="9" spans="1:7" x14ac:dyDescent="0.25">
      <c r="A9" s="7" t="s">
        <v>21</v>
      </c>
      <c r="B9" s="8">
        <f>+'[1]LOTE 1'!$J$46</f>
        <v>1808</v>
      </c>
      <c r="C9" s="9" t="s">
        <v>4</v>
      </c>
      <c r="D9" s="10"/>
      <c r="E9" s="11">
        <f t="shared" si="0"/>
        <v>0</v>
      </c>
      <c r="F9" s="11">
        <f t="shared" si="1"/>
        <v>0</v>
      </c>
      <c r="G9" s="12">
        <f t="shared" si="2"/>
        <v>0</v>
      </c>
    </row>
    <row r="10" spans="1:7" x14ac:dyDescent="0.25">
      <c r="A10" s="7" t="s">
        <v>20</v>
      </c>
      <c r="B10" s="8">
        <f>+'[1]LOTE 1'!$J$47</f>
        <v>904</v>
      </c>
      <c r="C10" s="9" t="s">
        <v>3</v>
      </c>
      <c r="D10" s="10"/>
      <c r="E10" s="11">
        <f t="shared" si="0"/>
        <v>0</v>
      </c>
      <c r="F10" s="11">
        <f t="shared" si="1"/>
        <v>0</v>
      </c>
      <c r="G10" s="12">
        <f t="shared" si="2"/>
        <v>0</v>
      </c>
    </row>
    <row r="11" spans="1:7" x14ac:dyDescent="0.25">
      <c r="A11" s="7" t="s">
        <v>19</v>
      </c>
      <c r="B11" s="8">
        <f>+'[1]LOTE 1'!$M$44</f>
        <v>16128</v>
      </c>
      <c r="C11" s="9" t="s">
        <v>6</v>
      </c>
      <c r="D11" s="10"/>
      <c r="E11" s="11">
        <f t="shared" si="0"/>
        <v>0</v>
      </c>
      <c r="F11" s="11">
        <f t="shared" si="1"/>
        <v>0</v>
      </c>
      <c r="G11" s="12">
        <f t="shared" si="2"/>
        <v>0</v>
      </c>
    </row>
    <row r="12" spans="1:7" x14ac:dyDescent="0.25">
      <c r="A12" s="7" t="s">
        <v>19</v>
      </c>
      <c r="B12" s="8">
        <f>+'[1]LOTE 1'!$M$45</f>
        <v>6048</v>
      </c>
      <c r="C12" s="9" t="s">
        <v>5</v>
      </c>
      <c r="D12" s="10"/>
      <c r="E12" s="11">
        <f t="shared" si="0"/>
        <v>0</v>
      </c>
      <c r="F12" s="11">
        <f>B12*D12</f>
        <v>0</v>
      </c>
      <c r="G12" s="12">
        <f t="shared" si="2"/>
        <v>0</v>
      </c>
    </row>
    <row r="13" spans="1:7" x14ac:dyDescent="0.25">
      <c r="A13" s="7" t="s">
        <v>19</v>
      </c>
      <c r="B13" s="8">
        <f>+'[1]LOTE 1'!$M$46</f>
        <v>5424</v>
      </c>
      <c r="C13" s="9" t="s">
        <v>4</v>
      </c>
      <c r="D13" s="10"/>
      <c r="E13" s="11">
        <f t="shared" si="0"/>
        <v>0</v>
      </c>
      <c r="F13" s="11">
        <f t="shared" si="1"/>
        <v>0</v>
      </c>
      <c r="G13" s="12">
        <f t="shared" si="2"/>
        <v>0</v>
      </c>
    </row>
    <row r="14" spans="1:7" x14ac:dyDescent="0.25">
      <c r="A14" s="7" t="s">
        <v>19</v>
      </c>
      <c r="B14" s="8">
        <f>+'[1]LOTE 1'!$M$47</f>
        <v>2712</v>
      </c>
      <c r="C14" s="9" t="s">
        <v>3</v>
      </c>
      <c r="D14" s="10"/>
      <c r="E14" s="11">
        <f t="shared" si="0"/>
        <v>0</v>
      </c>
      <c r="F14" s="11">
        <f t="shared" si="1"/>
        <v>0</v>
      </c>
      <c r="G14" s="12">
        <f t="shared" si="2"/>
        <v>0</v>
      </c>
    </row>
    <row r="15" spans="1:7" x14ac:dyDescent="0.25">
      <c r="A15" s="7" t="s">
        <v>18</v>
      </c>
      <c r="B15" s="8">
        <f>+'[1]LOTE 1'!$P$44</f>
        <v>10080</v>
      </c>
      <c r="C15" s="9" t="s">
        <v>6</v>
      </c>
      <c r="D15" s="10"/>
      <c r="E15" s="11">
        <f t="shared" si="0"/>
        <v>0</v>
      </c>
      <c r="F15" s="11">
        <f t="shared" si="1"/>
        <v>0</v>
      </c>
      <c r="G15" s="12">
        <f t="shared" si="2"/>
        <v>0</v>
      </c>
    </row>
    <row r="16" spans="1:7" x14ac:dyDescent="0.25">
      <c r="A16" s="7" t="s">
        <v>17</v>
      </c>
      <c r="B16" s="8">
        <f>'[1]LOTE 1'!$P$46</f>
        <v>904</v>
      </c>
      <c r="C16" s="9" t="s">
        <v>4</v>
      </c>
      <c r="D16" s="10"/>
      <c r="E16" s="11">
        <f t="shared" si="0"/>
        <v>0</v>
      </c>
      <c r="F16" s="11">
        <f t="shared" si="1"/>
        <v>0</v>
      </c>
      <c r="G16" s="12">
        <f t="shared" si="2"/>
        <v>0</v>
      </c>
    </row>
    <row r="17" spans="1:11" x14ac:dyDescent="0.25">
      <c r="A17" s="7" t="s">
        <v>16</v>
      </c>
      <c r="B17" s="8">
        <f>+'[1]LOTE 1'!$S$44</f>
        <v>3024</v>
      </c>
      <c r="C17" s="9" t="s">
        <v>15</v>
      </c>
      <c r="D17" s="10"/>
      <c r="E17" s="11">
        <f t="shared" si="0"/>
        <v>0</v>
      </c>
      <c r="F17" s="11">
        <f t="shared" si="1"/>
        <v>0</v>
      </c>
      <c r="G17" s="12">
        <f t="shared" si="2"/>
        <v>0</v>
      </c>
    </row>
    <row r="18" spans="1:11" ht="15.75" thickBot="1" x14ac:dyDescent="0.3">
      <c r="A18" s="25" t="s">
        <v>14</v>
      </c>
      <c r="B18" s="26"/>
      <c r="C18" s="26"/>
      <c r="D18" s="27"/>
      <c r="E18" s="13">
        <f>SUM(E7:E17)</f>
        <v>0</v>
      </c>
      <c r="F18" s="13">
        <f>SUM(F7:F17)</f>
        <v>0</v>
      </c>
      <c r="G18" s="14">
        <f t="shared" si="2"/>
        <v>0</v>
      </c>
    </row>
    <row r="19" spans="1:11" ht="15.75" thickBot="1" x14ac:dyDescent="0.3">
      <c r="A19" s="5"/>
      <c r="B19" s="6"/>
      <c r="C19" s="5"/>
      <c r="D19" s="5"/>
      <c r="E19" s="5"/>
      <c r="F19" s="5"/>
      <c r="G19" s="5"/>
    </row>
    <row r="20" spans="1:11" ht="15.75" thickBot="1" x14ac:dyDescent="0.3">
      <c r="A20" s="28" t="s">
        <v>13</v>
      </c>
      <c r="B20" s="29"/>
      <c r="C20" s="29"/>
      <c r="D20" s="29"/>
      <c r="E20" s="29"/>
      <c r="F20" s="29"/>
      <c r="G20" s="30"/>
    </row>
    <row r="21" spans="1:11" x14ac:dyDescent="0.25">
      <c r="A21" s="31" t="s">
        <v>12</v>
      </c>
      <c r="B21" s="33" t="s">
        <v>11</v>
      </c>
      <c r="C21" s="33" t="s">
        <v>10</v>
      </c>
      <c r="D21" s="33" t="s">
        <v>9</v>
      </c>
      <c r="E21" s="33" t="s">
        <v>37</v>
      </c>
      <c r="F21" s="37" t="s">
        <v>33</v>
      </c>
      <c r="G21" s="35" t="s">
        <v>7</v>
      </c>
    </row>
    <row r="22" spans="1:11" x14ac:dyDescent="0.25">
      <c r="A22" s="32"/>
      <c r="B22" s="34"/>
      <c r="C22" s="34"/>
      <c r="D22" s="34"/>
      <c r="E22" s="34"/>
      <c r="F22" s="38"/>
      <c r="G22" s="36"/>
    </row>
    <row r="23" spans="1:11" x14ac:dyDescent="0.25">
      <c r="A23" s="32"/>
      <c r="B23" s="34"/>
      <c r="C23" s="34"/>
      <c r="D23" s="34"/>
      <c r="E23" s="34"/>
      <c r="F23" s="33"/>
      <c r="G23" s="36"/>
    </row>
    <row r="24" spans="1:11" x14ac:dyDescent="0.25">
      <c r="A24" s="7" t="s">
        <v>2</v>
      </c>
      <c r="B24" s="15">
        <f>'[2]LOTE 1'!$J$27</f>
        <v>672</v>
      </c>
      <c r="C24" s="16" t="s">
        <v>6</v>
      </c>
      <c r="D24" s="10"/>
      <c r="E24" s="11">
        <f>B24*D24</f>
        <v>0</v>
      </c>
      <c r="F24" s="11">
        <f>B24*E24</f>
        <v>0</v>
      </c>
      <c r="G24" s="12">
        <f>E24+F24</f>
        <v>0</v>
      </c>
    </row>
    <row r="25" spans="1:11" x14ac:dyDescent="0.25">
      <c r="A25" s="7" t="s">
        <v>2</v>
      </c>
      <c r="B25" s="15">
        <f>'[2]LOTE 1'!$J$28</f>
        <v>336</v>
      </c>
      <c r="C25" s="16" t="s">
        <v>5</v>
      </c>
      <c r="D25" s="10"/>
      <c r="E25" s="11">
        <f t="shared" ref="E25:E28" si="3">B25*D25</f>
        <v>0</v>
      </c>
      <c r="F25" s="11">
        <f t="shared" ref="F25:F28" si="4">B25*E25</f>
        <v>0</v>
      </c>
      <c r="G25" s="12">
        <f t="shared" ref="G25:G29" si="5">E25+F25</f>
        <v>0</v>
      </c>
    </row>
    <row r="26" spans="1:11" x14ac:dyDescent="0.25">
      <c r="A26" s="7" t="s">
        <v>2</v>
      </c>
      <c r="B26" s="15">
        <f>'[2]LOTE 1'!$J$29</f>
        <v>320</v>
      </c>
      <c r="C26" s="16" t="s">
        <v>4</v>
      </c>
      <c r="D26" s="10"/>
      <c r="E26" s="11">
        <f t="shared" si="3"/>
        <v>0</v>
      </c>
      <c r="F26" s="11">
        <f>B26*E26</f>
        <v>0</v>
      </c>
      <c r="G26" s="12">
        <f t="shared" si="5"/>
        <v>0</v>
      </c>
    </row>
    <row r="27" spans="1:11" x14ac:dyDescent="0.25">
      <c r="A27" s="7" t="s">
        <v>2</v>
      </c>
      <c r="B27" s="15">
        <f>'[2]LOTE 1'!$J$30</f>
        <v>160</v>
      </c>
      <c r="C27" s="9" t="s">
        <v>3</v>
      </c>
      <c r="D27" s="10"/>
      <c r="E27" s="11">
        <f t="shared" si="3"/>
        <v>0</v>
      </c>
      <c r="F27" s="11">
        <f t="shared" si="4"/>
        <v>0</v>
      </c>
      <c r="G27" s="12">
        <f t="shared" si="5"/>
        <v>0</v>
      </c>
      <c r="K27" s="17"/>
    </row>
    <row r="28" spans="1:11" x14ac:dyDescent="0.25">
      <c r="A28" s="18" t="s">
        <v>2</v>
      </c>
      <c r="B28" s="19">
        <v>4900</v>
      </c>
      <c r="C28" s="20" t="s">
        <v>1</v>
      </c>
      <c r="D28" s="22"/>
      <c r="E28" s="11">
        <f t="shared" si="3"/>
        <v>0</v>
      </c>
      <c r="F28" s="11">
        <f t="shared" si="4"/>
        <v>0</v>
      </c>
      <c r="G28" s="12">
        <f t="shared" si="5"/>
        <v>0</v>
      </c>
    </row>
    <row r="29" spans="1:11" ht="15.75" thickBot="1" x14ac:dyDescent="0.3">
      <c r="A29" s="23" t="s">
        <v>0</v>
      </c>
      <c r="B29" s="24"/>
      <c r="C29" s="24"/>
      <c r="D29" s="24"/>
      <c r="E29" s="13">
        <f>SUM(E24:E28)</f>
        <v>0</v>
      </c>
      <c r="F29" s="13">
        <f>SUM(F24:F28)</f>
        <v>0</v>
      </c>
      <c r="G29" s="14">
        <f>E29+F29</f>
        <v>0</v>
      </c>
    </row>
    <row r="30" spans="1:11" x14ac:dyDescent="0.25">
      <c r="A30" s="5"/>
      <c r="B30" s="6"/>
      <c r="C30" s="5"/>
      <c r="D30" s="5"/>
      <c r="E30" s="5"/>
      <c r="F30" s="5"/>
      <c r="G30" s="5"/>
    </row>
  </sheetData>
  <sheetProtection algorithmName="SHA-512" hashValue="4KgRXFqJIRnwHeF9T81zA3a6MA3aZSRP0SEeXKQTKrkxjx1rqGGG+DSqzkrShJwDVjUhVhjKGJwG5p7Vww8jRw==" saltValue="rkCWba2J3m93hlsTA0H/ig==" spinCount="100000" sheet="1" objects="1" scenarios="1"/>
  <mergeCells count="19">
    <mergeCell ref="A1:G1"/>
    <mergeCell ref="A3:G3"/>
    <mergeCell ref="A4:A6"/>
    <mergeCell ref="B4:B6"/>
    <mergeCell ref="C4:C6"/>
    <mergeCell ref="D4:D6"/>
    <mergeCell ref="E4:E6"/>
    <mergeCell ref="G4:G6"/>
    <mergeCell ref="F4:F6"/>
    <mergeCell ref="A29:D29"/>
    <mergeCell ref="A18:D18"/>
    <mergeCell ref="A20:G20"/>
    <mergeCell ref="A21:A23"/>
    <mergeCell ref="B21:B23"/>
    <mergeCell ref="C21:C23"/>
    <mergeCell ref="D21:D23"/>
    <mergeCell ref="E21:E23"/>
    <mergeCell ref="G21:G23"/>
    <mergeCell ref="F21:F23"/>
  </mergeCells>
  <dataValidations count="12">
    <dataValidation type="decimal" operator="lessThanOrEqual" allowBlank="1" showInputMessage="1" showErrorMessage="1" errorTitle="Superior al importe hora máximo" error="El importe unitario ofertado es superior al máximo según lo estipulado en Pliegos. " sqref="D8" xr:uid="{7FCE7883-EA22-40EF-B52E-1066E976751C}">
      <formula1>23.67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7" xr:uid="{C3C56437-76E3-42F2-A790-BA64E43B9DCD}">
      <formula1>22.04</formula1>
    </dataValidation>
    <dataValidation type="decimal" operator="lessThanOrEqual" allowBlank="1" showInputMessage="1" showErrorMessage="1" errorTitle="SUPERA EL IMPORTE HORA MÁXIMO" error="El importe unitario ofertado es superior al máximo según lo estipulado en Pliegos. " sqref="D9" xr:uid="{DDB2C258-2552-49F2-9CCA-AE51F7B11EC1}">
      <formula1>23.36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0" xr:uid="{A35CDDA2-11E9-4147-AF35-3EA1F66CE483}">
      <formula1>24.99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4 D11" xr:uid="{6C2959F8-CC0E-4C1A-9C1D-C6A16D2D2F67}">
      <formula1>21.64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5 D12" xr:uid="{2D58C304-D91D-4925-9DD5-F956191577EF}">
      <formula1>23.27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6 D13" xr:uid="{24AFB853-A444-4AE0-9D49-B5AFBD9CBD71}">
      <formula1>22.96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7 D14" xr:uid="{A18B17BD-7242-46EC-A373-E049ED1AFAFD}">
      <formula1>24.59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5" xr:uid="{5C311EDE-7A7A-46F0-9136-8AF386AA166D}">
      <formula1>16.01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6" xr:uid="{F35B1653-D63B-49AF-8CCF-12952DEEA340}">
      <formula1>16.29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7" xr:uid="{98A34D9D-6EC9-426A-9EB4-B3AB2F0D0EA7}">
      <formula1>23.06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8" xr:uid="{8BE09FC0-8308-403F-BC73-21791E7FF2A8}">
      <formula1>23.12</formula1>
    </dataValidation>
  </dataValidations>
  <pageMargins left="0.27" right="0.17" top="0.6" bottom="0.35" header="0.26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A1C27-2B58-4B81-B2F0-B7B2DCCA2D4D}">
  <sheetPr>
    <pageSetUpPr fitToPage="1"/>
  </sheetPr>
  <dimension ref="A1:G29"/>
  <sheetViews>
    <sheetView zoomScaleNormal="100" workbookViewId="0">
      <selection activeCell="F23" sqref="F23"/>
    </sheetView>
  </sheetViews>
  <sheetFormatPr baseColWidth="10" defaultRowHeight="15" x14ac:dyDescent="0.25"/>
  <cols>
    <col min="1" max="1" width="21" style="21" customWidth="1"/>
    <col min="2" max="2" width="7.7109375" style="21" customWidth="1"/>
    <col min="3" max="3" width="16.42578125" style="21" customWidth="1"/>
    <col min="4" max="4" width="11" style="21" customWidth="1"/>
    <col min="5" max="5" width="15.28515625" style="21" customWidth="1"/>
    <col min="6" max="6" width="15" style="21" customWidth="1"/>
    <col min="7" max="7" width="14.42578125" style="21" customWidth="1"/>
    <col min="8" max="16384" width="11.42578125" style="4"/>
  </cols>
  <sheetData>
    <row r="1" spans="1:7" ht="24" customHeight="1" thickBot="1" x14ac:dyDescent="0.3">
      <c r="A1" s="28" t="s">
        <v>25</v>
      </c>
      <c r="B1" s="29"/>
      <c r="C1" s="29"/>
      <c r="D1" s="29"/>
      <c r="E1" s="29"/>
      <c r="F1" s="29"/>
      <c r="G1" s="30"/>
    </row>
    <row r="2" spans="1:7" ht="15.75" thickBot="1" x14ac:dyDescent="0.3"/>
    <row r="3" spans="1:7" ht="24" customHeight="1" thickBot="1" x14ac:dyDescent="0.3">
      <c r="A3" s="28" t="s">
        <v>22</v>
      </c>
      <c r="B3" s="29"/>
      <c r="C3" s="29"/>
      <c r="D3" s="29"/>
      <c r="E3" s="29"/>
      <c r="F3" s="29"/>
      <c r="G3" s="30"/>
    </row>
    <row r="4" spans="1:7" x14ac:dyDescent="0.25">
      <c r="A4" s="31" t="s">
        <v>12</v>
      </c>
      <c r="B4" s="33" t="s">
        <v>11</v>
      </c>
      <c r="C4" s="33" t="s">
        <v>10</v>
      </c>
      <c r="D4" s="33" t="s">
        <v>9</v>
      </c>
      <c r="E4" s="33" t="s">
        <v>34</v>
      </c>
      <c r="F4" s="37" t="s">
        <v>36</v>
      </c>
      <c r="G4" s="35" t="s">
        <v>7</v>
      </c>
    </row>
    <row r="5" spans="1:7" x14ac:dyDescent="0.25">
      <c r="A5" s="32"/>
      <c r="B5" s="34"/>
      <c r="C5" s="34"/>
      <c r="D5" s="34"/>
      <c r="E5" s="34"/>
      <c r="F5" s="38"/>
      <c r="G5" s="36"/>
    </row>
    <row r="6" spans="1:7" x14ac:dyDescent="0.25">
      <c r="A6" s="32"/>
      <c r="B6" s="34"/>
      <c r="C6" s="34"/>
      <c r="D6" s="39"/>
      <c r="E6" s="39"/>
      <c r="F6" s="33"/>
      <c r="G6" s="40"/>
    </row>
    <row r="7" spans="1:7" ht="20.100000000000001" customHeight="1" x14ac:dyDescent="0.25">
      <c r="A7" s="7" t="s">
        <v>19</v>
      </c>
      <c r="B7" s="8">
        <f>+'[3]LOTE 2'!$P$56</f>
        <v>20240</v>
      </c>
      <c r="C7" s="46" t="s">
        <v>6</v>
      </c>
      <c r="D7" s="41"/>
      <c r="E7" s="42">
        <f>B7*D7</f>
        <v>0</v>
      </c>
      <c r="F7" s="42">
        <f>B7*D7</f>
        <v>0</v>
      </c>
      <c r="G7" s="43">
        <f>E7+F7</f>
        <v>0</v>
      </c>
    </row>
    <row r="8" spans="1:7" ht="20.100000000000001" customHeight="1" x14ac:dyDescent="0.25">
      <c r="A8" s="7" t="s">
        <v>19</v>
      </c>
      <c r="B8" s="8">
        <f>+'[3]LOTE 2'!$P$57</f>
        <v>10120</v>
      </c>
      <c r="C8" s="46" t="s">
        <v>5</v>
      </c>
      <c r="D8" s="41"/>
      <c r="E8" s="42">
        <f t="shared" ref="E8:E10" si="0">B8*D8</f>
        <v>0</v>
      </c>
      <c r="F8" s="42">
        <f t="shared" ref="F8:F10" si="1">B8*D8</f>
        <v>0</v>
      </c>
      <c r="G8" s="43">
        <f t="shared" ref="G8:G11" si="2">E8+F8</f>
        <v>0</v>
      </c>
    </row>
    <row r="9" spans="1:7" ht="20.100000000000001" customHeight="1" x14ac:dyDescent="0.25">
      <c r="A9" s="7" t="s">
        <v>19</v>
      </c>
      <c r="B9" s="8">
        <f>+'[3]LOTE 2'!$P$58</f>
        <v>8960</v>
      </c>
      <c r="C9" s="46" t="s">
        <v>4</v>
      </c>
      <c r="D9" s="41"/>
      <c r="E9" s="42">
        <f t="shared" si="0"/>
        <v>0</v>
      </c>
      <c r="F9" s="42">
        <f t="shared" si="1"/>
        <v>0</v>
      </c>
      <c r="G9" s="43">
        <f t="shared" si="2"/>
        <v>0</v>
      </c>
    </row>
    <row r="10" spans="1:7" ht="20.100000000000001" customHeight="1" x14ac:dyDescent="0.25">
      <c r="A10" s="7" t="s">
        <v>19</v>
      </c>
      <c r="B10" s="8">
        <f>+'[3]LOTE 2'!$P$59</f>
        <v>4480</v>
      </c>
      <c r="C10" s="46" t="s">
        <v>3</v>
      </c>
      <c r="D10" s="41"/>
      <c r="E10" s="42">
        <f t="shared" si="0"/>
        <v>0</v>
      </c>
      <c r="F10" s="42">
        <f t="shared" si="1"/>
        <v>0</v>
      </c>
      <c r="G10" s="43">
        <f t="shared" si="2"/>
        <v>0</v>
      </c>
    </row>
    <row r="11" spans="1:7" s="1" customFormat="1" ht="19.5" customHeight="1" thickBot="1" x14ac:dyDescent="0.3">
      <c r="A11" s="25" t="s">
        <v>14</v>
      </c>
      <c r="B11" s="26"/>
      <c r="C11" s="26"/>
      <c r="D11" s="27"/>
      <c r="E11" s="13">
        <f>SUM(E7:E10)</f>
        <v>0</v>
      </c>
      <c r="F11" s="13">
        <f>SUM(F7:F10)</f>
        <v>0</v>
      </c>
      <c r="G11" s="14">
        <f t="shared" si="2"/>
        <v>0</v>
      </c>
    </row>
    <row r="12" spans="1:7" ht="15.75" thickBot="1" x14ac:dyDescent="0.3"/>
    <row r="13" spans="1:7" ht="28.5" customHeight="1" thickBot="1" x14ac:dyDescent="0.3">
      <c r="A13" s="28" t="s">
        <v>13</v>
      </c>
      <c r="B13" s="29"/>
      <c r="C13" s="29"/>
      <c r="D13" s="29"/>
      <c r="E13" s="29"/>
      <c r="F13" s="29"/>
      <c r="G13" s="30"/>
    </row>
    <row r="14" spans="1:7" x14ac:dyDescent="0.25">
      <c r="A14" s="31" t="s">
        <v>12</v>
      </c>
      <c r="B14" s="33" t="s">
        <v>11</v>
      </c>
      <c r="C14" s="33" t="s">
        <v>10</v>
      </c>
      <c r="D14" s="33" t="s">
        <v>9</v>
      </c>
      <c r="E14" s="33" t="s">
        <v>34</v>
      </c>
      <c r="F14" s="37" t="s">
        <v>36</v>
      </c>
      <c r="G14" s="35" t="s">
        <v>7</v>
      </c>
    </row>
    <row r="15" spans="1:7" x14ac:dyDescent="0.25">
      <c r="A15" s="32"/>
      <c r="B15" s="34"/>
      <c r="C15" s="34"/>
      <c r="D15" s="34"/>
      <c r="E15" s="34"/>
      <c r="F15" s="38"/>
      <c r="G15" s="36"/>
    </row>
    <row r="16" spans="1:7" ht="15" customHeight="1" x14ac:dyDescent="0.25">
      <c r="A16" s="32"/>
      <c r="B16" s="34"/>
      <c r="C16" s="34"/>
      <c r="D16" s="39"/>
      <c r="E16" s="39"/>
      <c r="F16" s="33"/>
      <c r="G16" s="40"/>
    </row>
    <row r="17" spans="1:7" ht="20.100000000000001" customHeight="1" x14ac:dyDescent="0.25">
      <c r="A17" s="7" t="s">
        <v>2</v>
      </c>
      <c r="B17" s="8">
        <v>208</v>
      </c>
      <c r="C17" s="46" t="s">
        <v>6</v>
      </c>
      <c r="D17" s="41"/>
      <c r="E17" s="42">
        <f>B17*D17</f>
        <v>0</v>
      </c>
      <c r="F17" s="42">
        <f>B17*D17</f>
        <v>0</v>
      </c>
      <c r="G17" s="43">
        <f>E17+F17</f>
        <v>0</v>
      </c>
    </row>
    <row r="18" spans="1:7" ht="20.100000000000001" customHeight="1" x14ac:dyDescent="0.25">
      <c r="A18" s="7" t="s">
        <v>2</v>
      </c>
      <c r="B18" s="8">
        <v>104</v>
      </c>
      <c r="C18" s="46" t="s">
        <v>5</v>
      </c>
      <c r="D18" s="41"/>
      <c r="E18" s="42">
        <f t="shared" ref="E18:E21" si="3">B18*D18</f>
        <v>0</v>
      </c>
      <c r="F18" s="42">
        <f t="shared" ref="F18:F21" si="4">B18*D18</f>
        <v>0</v>
      </c>
      <c r="G18" s="43">
        <f t="shared" ref="G18:G22" si="5">E18+F18</f>
        <v>0</v>
      </c>
    </row>
    <row r="19" spans="1:7" ht="20.100000000000001" customHeight="1" x14ac:dyDescent="0.25">
      <c r="A19" s="7" t="s">
        <v>2</v>
      </c>
      <c r="B19" s="8">
        <v>160</v>
      </c>
      <c r="C19" s="46" t="s">
        <v>4</v>
      </c>
      <c r="D19" s="41"/>
      <c r="E19" s="42">
        <f t="shared" si="3"/>
        <v>0</v>
      </c>
      <c r="F19" s="42">
        <f t="shared" si="4"/>
        <v>0</v>
      </c>
      <c r="G19" s="43">
        <f t="shared" si="5"/>
        <v>0</v>
      </c>
    </row>
    <row r="20" spans="1:7" ht="20.100000000000001" customHeight="1" x14ac:dyDescent="0.25">
      <c r="A20" s="7" t="s">
        <v>2</v>
      </c>
      <c r="B20" s="8">
        <v>80</v>
      </c>
      <c r="C20" s="46" t="s">
        <v>3</v>
      </c>
      <c r="D20" s="41"/>
      <c r="E20" s="42">
        <f t="shared" si="3"/>
        <v>0</v>
      </c>
      <c r="F20" s="42">
        <f t="shared" si="4"/>
        <v>0</v>
      </c>
      <c r="G20" s="43">
        <f t="shared" si="5"/>
        <v>0</v>
      </c>
    </row>
    <row r="21" spans="1:7" s="1" customFormat="1" ht="20.100000000000001" customHeight="1" x14ac:dyDescent="0.25">
      <c r="A21" s="18" t="s">
        <v>2</v>
      </c>
      <c r="B21" s="47">
        <v>5788</v>
      </c>
      <c r="C21" s="48" t="s">
        <v>1</v>
      </c>
      <c r="D21" s="22"/>
      <c r="E21" s="42">
        <f t="shared" si="3"/>
        <v>0</v>
      </c>
      <c r="F21" s="42">
        <f t="shared" si="4"/>
        <v>0</v>
      </c>
      <c r="G21" s="43">
        <f t="shared" si="5"/>
        <v>0</v>
      </c>
    </row>
    <row r="22" spans="1:7" s="1" customFormat="1" ht="24" customHeight="1" thickBot="1" x14ac:dyDescent="0.3">
      <c r="A22" s="23" t="s">
        <v>0</v>
      </c>
      <c r="B22" s="24"/>
      <c r="C22" s="24"/>
      <c r="D22" s="24"/>
      <c r="E22" s="13">
        <f>SUM(E17:E21)</f>
        <v>0</v>
      </c>
      <c r="F22" s="13">
        <f>SUM(F17:F21)</f>
        <v>0</v>
      </c>
      <c r="G22" s="14">
        <f t="shared" si="5"/>
        <v>0</v>
      </c>
    </row>
    <row r="24" spans="1:7" s="1" customFormat="1" x14ac:dyDescent="0.25">
      <c r="A24" s="44"/>
      <c r="B24" s="44"/>
      <c r="C24" s="44"/>
      <c r="D24" s="44"/>
      <c r="E24" s="44"/>
      <c r="F24" s="45"/>
      <c r="G24" s="44"/>
    </row>
    <row r="28" spans="1:7" hidden="1" x14ac:dyDescent="0.25"/>
    <row r="29" spans="1:7" hidden="1" x14ac:dyDescent="0.25"/>
  </sheetData>
  <sheetProtection algorithmName="SHA-512" hashValue="tBbeqKb2LgeBhAgmj/JUhDhcX+cMkpqR7kI/1G1Y7LvwxWM9BhxhyDueS0a2qNBYEXjhPpTfwuNDfI0JQC32cQ==" saltValue="cMPaBaDQayj/HIUDbRMxEQ==" spinCount="100000" sheet="1" objects="1" scenarios="1"/>
  <mergeCells count="19">
    <mergeCell ref="A1:G1"/>
    <mergeCell ref="A3:G3"/>
    <mergeCell ref="A4:A6"/>
    <mergeCell ref="B4:B6"/>
    <mergeCell ref="C4:C6"/>
    <mergeCell ref="D4:D6"/>
    <mergeCell ref="E4:E6"/>
    <mergeCell ref="G4:G6"/>
    <mergeCell ref="F4:F6"/>
    <mergeCell ref="A22:D22"/>
    <mergeCell ref="A11:D11"/>
    <mergeCell ref="A13:G13"/>
    <mergeCell ref="A14:A16"/>
    <mergeCell ref="B14:B16"/>
    <mergeCell ref="C14:C16"/>
    <mergeCell ref="D14:D16"/>
    <mergeCell ref="E14:E16"/>
    <mergeCell ref="G14:G16"/>
    <mergeCell ref="F14:F16"/>
  </mergeCells>
  <dataValidations count="5">
    <dataValidation type="decimal" operator="lessThanOrEqual" allowBlank="1" showInputMessage="1" showErrorMessage="1" errorTitle="Superior al importe hora máximo" error="El importe unitario ofertado es superior al máximo según lo estipulado en Pliegos. " sqref="D17 D7" xr:uid="{A2B32050-04B4-43FC-A21C-40463B3B3C12}">
      <formula1>22.18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8 D8" xr:uid="{9B80EF38-1B19-4301-ADB7-9E6FE2A2AD07}">
      <formula1>23.81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9 D9" xr:uid="{6EB9A6BF-8F0D-4C23-9B8C-0855B335FE78}">
      <formula1>23.5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0 D10" xr:uid="{ABA0F6D2-70FC-40AA-BBF7-3F2F5A098989}">
      <formula1>25.13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1" xr:uid="{47D6356D-341B-4F82-BB02-98516702EA23}">
      <formula1>23.66</formula1>
    </dataValidation>
  </dataValidations>
  <pageMargins left="0.7" right="0.7" top="0.75" bottom="0.75" header="0.3" footer="0.3"/>
  <pageSetup paperSize="9" scale="8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D2490-B01F-487F-B6BC-1D4ABDC2F183}">
  <sheetPr>
    <pageSetUpPr fitToPage="1"/>
  </sheetPr>
  <dimension ref="A1:I29"/>
  <sheetViews>
    <sheetView zoomScaleNormal="100" workbookViewId="0">
      <selection activeCell="J17" sqref="J17"/>
    </sheetView>
  </sheetViews>
  <sheetFormatPr baseColWidth="10" defaultRowHeight="15" x14ac:dyDescent="0.25"/>
  <cols>
    <col min="1" max="1" width="25.28515625" style="21" customWidth="1"/>
    <col min="2" max="2" width="10" style="21" customWidth="1"/>
    <col min="3" max="3" width="14" style="21" customWidth="1"/>
    <col min="4" max="4" width="11.42578125" style="21"/>
    <col min="5" max="5" width="16.85546875" style="21" customWidth="1"/>
    <col min="6" max="6" width="15.140625" style="21" customWidth="1"/>
    <col min="7" max="7" width="14.28515625" style="21" customWidth="1"/>
    <col min="8" max="8" width="11.42578125" style="4"/>
    <col min="9" max="9" width="14.140625" style="4" bestFit="1" customWidth="1"/>
    <col min="10" max="16384" width="11.42578125" style="4"/>
  </cols>
  <sheetData>
    <row r="1" spans="1:9" ht="24" customHeight="1" thickBot="1" x14ac:dyDescent="0.3">
      <c r="A1" s="28" t="s">
        <v>26</v>
      </c>
      <c r="B1" s="29"/>
      <c r="C1" s="29"/>
      <c r="D1" s="29"/>
      <c r="E1" s="29"/>
      <c r="F1" s="29"/>
      <c r="G1" s="30"/>
    </row>
    <row r="2" spans="1:9" ht="15.75" thickBot="1" x14ac:dyDescent="0.3"/>
    <row r="3" spans="1:9" ht="24" customHeight="1" thickBot="1" x14ac:dyDescent="0.3">
      <c r="A3" s="28" t="s">
        <v>22</v>
      </c>
      <c r="B3" s="29"/>
      <c r="C3" s="29"/>
      <c r="D3" s="29"/>
      <c r="E3" s="29"/>
      <c r="F3" s="29"/>
      <c r="G3" s="30"/>
    </row>
    <row r="4" spans="1:9" x14ac:dyDescent="0.25">
      <c r="A4" s="31" t="s">
        <v>12</v>
      </c>
      <c r="B4" s="33" t="s">
        <v>11</v>
      </c>
      <c r="C4" s="33" t="s">
        <v>10</v>
      </c>
      <c r="D4" s="33" t="s">
        <v>9</v>
      </c>
      <c r="E4" s="33" t="s">
        <v>8</v>
      </c>
      <c r="F4" s="37" t="s">
        <v>29</v>
      </c>
      <c r="G4" s="35" t="s">
        <v>7</v>
      </c>
    </row>
    <row r="5" spans="1:9" x14ac:dyDescent="0.25">
      <c r="A5" s="32"/>
      <c r="B5" s="34"/>
      <c r="C5" s="34"/>
      <c r="D5" s="34"/>
      <c r="E5" s="34"/>
      <c r="F5" s="38"/>
      <c r="G5" s="36"/>
    </row>
    <row r="6" spans="1:9" x14ac:dyDescent="0.25">
      <c r="A6" s="32"/>
      <c r="B6" s="34"/>
      <c r="C6" s="34"/>
      <c r="D6" s="39"/>
      <c r="E6" s="39"/>
      <c r="F6" s="33"/>
      <c r="G6" s="40"/>
    </row>
    <row r="7" spans="1:9" ht="20.100000000000001" customHeight="1" x14ac:dyDescent="0.25">
      <c r="A7" s="7" t="s">
        <v>19</v>
      </c>
      <c r="B7" s="8">
        <f>+'[3]LOTE 3'!$P$46</f>
        <v>16192</v>
      </c>
      <c r="C7" s="46" t="s">
        <v>6</v>
      </c>
      <c r="D7" s="41"/>
      <c r="E7" s="49">
        <f>B7*D7</f>
        <v>0</v>
      </c>
      <c r="F7" s="49">
        <f>B7*D7</f>
        <v>0</v>
      </c>
      <c r="G7" s="50">
        <f>E7+F7</f>
        <v>0</v>
      </c>
      <c r="I7" s="51"/>
    </row>
    <row r="8" spans="1:9" ht="20.100000000000001" customHeight="1" x14ac:dyDescent="0.25">
      <c r="A8" s="7" t="s">
        <v>19</v>
      </c>
      <c r="B8" s="8">
        <f>+'[3]LOTE 3'!$P$47</f>
        <v>6072</v>
      </c>
      <c r="C8" s="46" t="s">
        <v>5</v>
      </c>
      <c r="D8" s="41"/>
      <c r="E8" s="49">
        <f t="shared" ref="E8:E10" si="0">B8*D8</f>
        <v>0</v>
      </c>
      <c r="F8" s="49">
        <f t="shared" ref="F8:F10" si="1">B8*D8</f>
        <v>0</v>
      </c>
      <c r="G8" s="50">
        <f t="shared" ref="G8:G11" si="2">E8+F8</f>
        <v>0</v>
      </c>
    </row>
    <row r="9" spans="1:9" ht="20.100000000000001" customHeight="1" x14ac:dyDescent="0.25">
      <c r="A9" s="7" t="s">
        <v>19</v>
      </c>
      <c r="B9" s="8">
        <f>+'[3]LOTE 3'!$P$48</f>
        <v>7168</v>
      </c>
      <c r="C9" s="46" t="s">
        <v>4</v>
      </c>
      <c r="D9" s="41"/>
      <c r="E9" s="49">
        <f t="shared" si="0"/>
        <v>0</v>
      </c>
      <c r="F9" s="49">
        <f t="shared" si="1"/>
        <v>0</v>
      </c>
      <c r="G9" s="50">
        <f t="shared" si="2"/>
        <v>0</v>
      </c>
    </row>
    <row r="10" spans="1:9" ht="20.100000000000001" customHeight="1" x14ac:dyDescent="0.25">
      <c r="A10" s="7" t="s">
        <v>19</v>
      </c>
      <c r="B10" s="8">
        <f>+'[3]LOTE 3'!$P$49</f>
        <v>2688</v>
      </c>
      <c r="C10" s="46" t="s">
        <v>3</v>
      </c>
      <c r="D10" s="41"/>
      <c r="E10" s="49">
        <f t="shared" si="0"/>
        <v>0</v>
      </c>
      <c r="F10" s="49">
        <f t="shared" si="1"/>
        <v>0</v>
      </c>
      <c r="G10" s="50">
        <f t="shared" si="2"/>
        <v>0</v>
      </c>
    </row>
    <row r="11" spans="1:9" s="2" customFormat="1" ht="19.5" customHeight="1" thickBot="1" x14ac:dyDescent="0.3">
      <c r="A11" s="52" t="s">
        <v>14</v>
      </c>
      <c r="B11" s="53"/>
      <c r="C11" s="53"/>
      <c r="D11" s="54"/>
      <c r="E11" s="13">
        <f>SUM(E7:E10)</f>
        <v>0</v>
      </c>
      <c r="F11" s="13">
        <f>SUM(F7:F10)</f>
        <v>0</v>
      </c>
      <c r="G11" s="13">
        <f>E11+F11</f>
        <v>0</v>
      </c>
    </row>
    <row r="12" spans="1:9" ht="15.75" thickBot="1" x14ac:dyDescent="0.3"/>
    <row r="13" spans="1:9" ht="28.5" customHeight="1" thickBot="1" x14ac:dyDescent="0.3">
      <c r="A13" s="28" t="s">
        <v>13</v>
      </c>
      <c r="B13" s="29"/>
      <c r="C13" s="29"/>
      <c r="D13" s="29"/>
      <c r="E13" s="29"/>
      <c r="F13" s="29"/>
      <c r="G13" s="30"/>
    </row>
    <row r="14" spans="1:9" x14ac:dyDescent="0.25">
      <c r="A14" s="31" t="s">
        <v>12</v>
      </c>
      <c r="B14" s="33" t="s">
        <v>11</v>
      </c>
      <c r="C14" s="33" t="s">
        <v>10</v>
      </c>
      <c r="D14" s="33" t="s">
        <v>9</v>
      </c>
      <c r="E14" s="33" t="s">
        <v>8</v>
      </c>
      <c r="F14" s="37" t="s">
        <v>29</v>
      </c>
      <c r="G14" s="35" t="s">
        <v>7</v>
      </c>
    </row>
    <row r="15" spans="1:9" x14ac:dyDescent="0.25">
      <c r="A15" s="32"/>
      <c r="B15" s="34"/>
      <c r="C15" s="34"/>
      <c r="D15" s="34"/>
      <c r="E15" s="34"/>
      <c r="F15" s="38"/>
      <c r="G15" s="36"/>
    </row>
    <row r="16" spans="1:9" x14ac:dyDescent="0.25">
      <c r="A16" s="32"/>
      <c r="B16" s="34"/>
      <c r="C16" s="34"/>
      <c r="D16" s="39"/>
      <c r="E16" s="39"/>
      <c r="F16" s="33"/>
      <c r="G16" s="40"/>
    </row>
    <row r="17" spans="1:7" ht="20.100000000000001" customHeight="1" x14ac:dyDescent="0.25">
      <c r="A17" s="7" t="s">
        <v>2</v>
      </c>
      <c r="B17" s="55">
        <v>128</v>
      </c>
      <c r="C17" s="46" t="s">
        <v>6</v>
      </c>
      <c r="D17" s="41"/>
      <c r="E17" s="42">
        <f>B17*D17</f>
        <v>0</v>
      </c>
      <c r="F17" s="42">
        <f>B17*D17</f>
        <v>0</v>
      </c>
      <c r="G17" s="43">
        <f>E17+F17</f>
        <v>0</v>
      </c>
    </row>
    <row r="18" spans="1:7" ht="20.100000000000001" customHeight="1" x14ac:dyDescent="0.25">
      <c r="A18" s="7" t="s">
        <v>2</v>
      </c>
      <c r="B18" s="8">
        <v>64</v>
      </c>
      <c r="C18" s="46" t="s">
        <v>5</v>
      </c>
      <c r="D18" s="41"/>
      <c r="E18" s="42">
        <f t="shared" ref="E18:E21" si="3">B18*D18</f>
        <v>0</v>
      </c>
      <c r="F18" s="42">
        <f t="shared" ref="F18:F21" si="4">B18*D18</f>
        <v>0</v>
      </c>
      <c r="G18" s="43">
        <f t="shared" ref="G18:G22" si="5">E18+F18</f>
        <v>0</v>
      </c>
    </row>
    <row r="19" spans="1:7" ht="20.100000000000001" customHeight="1" x14ac:dyDescent="0.25">
      <c r="A19" s="7" t="s">
        <v>2</v>
      </c>
      <c r="B19" s="8">
        <v>128</v>
      </c>
      <c r="C19" s="46" t="s">
        <v>4</v>
      </c>
      <c r="D19" s="41"/>
      <c r="E19" s="42">
        <f t="shared" si="3"/>
        <v>0</v>
      </c>
      <c r="F19" s="42">
        <f t="shared" si="4"/>
        <v>0</v>
      </c>
      <c r="G19" s="43">
        <f t="shared" si="5"/>
        <v>0</v>
      </c>
    </row>
    <row r="20" spans="1:7" ht="20.100000000000001" customHeight="1" x14ac:dyDescent="0.25">
      <c r="A20" s="7" t="s">
        <v>2</v>
      </c>
      <c r="B20" s="8">
        <v>64</v>
      </c>
      <c r="C20" s="46" t="s">
        <v>3</v>
      </c>
      <c r="D20" s="41"/>
      <c r="E20" s="42">
        <f t="shared" si="3"/>
        <v>0</v>
      </c>
      <c r="F20" s="42">
        <f t="shared" si="4"/>
        <v>0</v>
      </c>
      <c r="G20" s="43">
        <f t="shared" si="5"/>
        <v>0</v>
      </c>
    </row>
    <row r="21" spans="1:7" s="1" customFormat="1" ht="20.100000000000001" customHeight="1" x14ac:dyDescent="0.25">
      <c r="A21" s="18" t="s">
        <v>2</v>
      </c>
      <c r="B21" s="47">
        <v>2036</v>
      </c>
      <c r="C21" s="48" t="s">
        <v>1</v>
      </c>
      <c r="D21" s="41"/>
      <c r="E21" s="42">
        <f t="shared" si="3"/>
        <v>0</v>
      </c>
      <c r="F21" s="42">
        <f t="shared" si="4"/>
        <v>0</v>
      </c>
      <c r="G21" s="43">
        <f t="shared" si="5"/>
        <v>0</v>
      </c>
    </row>
    <row r="22" spans="1:7" s="1" customFormat="1" ht="24" customHeight="1" thickBot="1" x14ac:dyDescent="0.3">
      <c r="A22" s="23" t="s">
        <v>0</v>
      </c>
      <c r="B22" s="24"/>
      <c r="C22" s="24"/>
      <c r="D22" s="24"/>
      <c r="E22" s="13">
        <f>SUM(E17:E21)</f>
        <v>0</v>
      </c>
      <c r="F22" s="13">
        <f>SUM(F17:F21)</f>
        <v>0</v>
      </c>
      <c r="G22" s="14">
        <f t="shared" si="5"/>
        <v>0</v>
      </c>
    </row>
    <row r="24" spans="1:7" s="1" customFormat="1" x14ac:dyDescent="0.25">
      <c r="A24" s="44"/>
      <c r="B24" s="44"/>
      <c r="C24" s="44"/>
      <c r="D24" s="44"/>
      <c r="E24" s="44"/>
      <c r="F24" s="45"/>
      <c r="G24" s="44"/>
    </row>
    <row r="28" spans="1:7" hidden="1" x14ac:dyDescent="0.25"/>
    <row r="29" spans="1:7" hidden="1" x14ac:dyDescent="0.25"/>
  </sheetData>
  <sheetProtection algorithmName="SHA-512" hashValue="Lk70BJYnsKDfYRDj0EVwSovsuoEfyUjZZJvj9xacNwiCuwjrOXu3hvQkD56sjUvUvKjjwCBw8HrQem4xT9q2hg==" saltValue="c4bTUiQMEeVF/knLOT/MVA==" spinCount="100000" sheet="1" objects="1" scenarios="1"/>
  <mergeCells count="19">
    <mergeCell ref="A1:G1"/>
    <mergeCell ref="A3:G3"/>
    <mergeCell ref="A4:A6"/>
    <mergeCell ref="B4:B6"/>
    <mergeCell ref="C4:C6"/>
    <mergeCell ref="D4:D6"/>
    <mergeCell ref="E4:E6"/>
    <mergeCell ref="G4:G6"/>
    <mergeCell ref="F4:F6"/>
    <mergeCell ref="A22:D22"/>
    <mergeCell ref="A11:D11"/>
    <mergeCell ref="A13:G13"/>
    <mergeCell ref="A14:A16"/>
    <mergeCell ref="B14:B16"/>
    <mergeCell ref="C14:C16"/>
    <mergeCell ref="D14:D16"/>
    <mergeCell ref="E14:E16"/>
    <mergeCell ref="G14:G16"/>
    <mergeCell ref="F14:F16"/>
  </mergeCells>
  <dataValidations count="5">
    <dataValidation type="decimal" operator="lessThanOrEqual" allowBlank="1" showInputMessage="1" showErrorMessage="1" errorTitle="Superior al importe hora máximo" error="El importe unitario ofertado es superior al máximo según lo estipulado en Pliegos. " sqref="D21" xr:uid="{ED082857-B1AF-4E4D-8112-CC2A083F46D6}">
      <formula1>24.29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0 D20" xr:uid="{9EFC0BEB-A5E6-448C-A061-8B50D4CB7653}">
      <formula1>25.76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7 D17" xr:uid="{17162CBA-94E7-4AE6-81B4-77E8BA67E917}">
      <formula1>22.81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8 D18" xr:uid="{6A4A8C18-4BE6-4FA9-9C33-AD2D01BEA167}">
      <formula1>24.44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9 D19" xr:uid="{848641FC-79CB-4918-BDB1-5B8260245620}">
      <formula1>24.13</formula1>
    </dataValidation>
  </dataValidations>
  <pageMargins left="0.7" right="0.7" top="0.75" bottom="0.75" header="0.3" footer="0.3"/>
  <pageSetup paperSize="9" scale="8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775F9-FD22-44EE-B7F3-01CBEF781EA6}">
  <sheetPr>
    <pageSetUpPr fitToPage="1"/>
  </sheetPr>
  <dimension ref="A1:I24"/>
  <sheetViews>
    <sheetView zoomScaleNormal="100" workbookViewId="0">
      <selection activeCell="F23" sqref="F23"/>
    </sheetView>
  </sheetViews>
  <sheetFormatPr baseColWidth="10" defaultRowHeight="15" x14ac:dyDescent="0.25"/>
  <cols>
    <col min="1" max="1" width="21" style="21" customWidth="1"/>
    <col min="2" max="2" width="10.140625" style="21" customWidth="1"/>
    <col min="3" max="3" width="14" style="21" customWidth="1"/>
    <col min="4" max="4" width="11.42578125" style="21"/>
    <col min="5" max="5" width="16.85546875" style="21" customWidth="1"/>
    <col min="6" max="6" width="15.140625" style="21" customWidth="1"/>
    <col min="7" max="7" width="14.28515625" style="21" customWidth="1"/>
    <col min="8" max="8" width="11.42578125" style="4"/>
    <col min="9" max="9" width="11.42578125" style="4" bestFit="1" customWidth="1"/>
    <col min="10" max="16384" width="11.42578125" style="4"/>
  </cols>
  <sheetData>
    <row r="1" spans="1:9" ht="24" customHeight="1" thickBot="1" x14ac:dyDescent="0.3">
      <c r="A1" s="28" t="s">
        <v>27</v>
      </c>
      <c r="B1" s="29"/>
      <c r="C1" s="29"/>
      <c r="D1" s="29"/>
      <c r="E1" s="29"/>
      <c r="F1" s="29"/>
      <c r="G1" s="30"/>
    </row>
    <row r="2" spans="1:9" ht="15.75" thickBot="1" x14ac:dyDescent="0.3"/>
    <row r="3" spans="1:9" ht="24" customHeight="1" thickBot="1" x14ac:dyDescent="0.3">
      <c r="A3" s="28" t="s">
        <v>22</v>
      </c>
      <c r="B3" s="29"/>
      <c r="C3" s="29"/>
      <c r="D3" s="29"/>
      <c r="E3" s="29"/>
      <c r="F3" s="29"/>
      <c r="G3" s="30"/>
    </row>
    <row r="4" spans="1:9" x14ac:dyDescent="0.25">
      <c r="A4" s="31" t="s">
        <v>12</v>
      </c>
      <c r="B4" s="33" t="s">
        <v>11</v>
      </c>
      <c r="C4" s="33" t="s">
        <v>10</v>
      </c>
      <c r="D4" s="33" t="s">
        <v>9</v>
      </c>
      <c r="E4" s="33" t="s">
        <v>32</v>
      </c>
      <c r="F4" s="37" t="s">
        <v>31</v>
      </c>
      <c r="G4" s="35" t="s">
        <v>7</v>
      </c>
    </row>
    <row r="5" spans="1:9" x14ac:dyDescent="0.25">
      <c r="A5" s="32"/>
      <c r="B5" s="34"/>
      <c r="C5" s="34"/>
      <c r="D5" s="34"/>
      <c r="E5" s="34"/>
      <c r="F5" s="38"/>
      <c r="G5" s="36"/>
    </row>
    <row r="6" spans="1:9" x14ac:dyDescent="0.25">
      <c r="A6" s="32"/>
      <c r="B6" s="34"/>
      <c r="C6" s="34"/>
      <c r="D6" s="39"/>
      <c r="E6" s="39"/>
      <c r="F6" s="33"/>
      <c r="G6" s="40"/>
    </row>
    <row r="7" spans="1:9" ht="20.100000000000001" customHeight="1" x14ac:dyDescent="0.25">
      <c r="A7" s="7" t="s">
        <v>19</v>
      </c>
      <c r="B7" s="8">
        <f>+'[3]LOTE 4'!$L$58</f>
        <v>20240</v>
      </c>
      <c r="C7" s="46" t="s">
        <v>6</v>
      </c>
      <c r="D7" s="41"/>
      <c r="E7" s="42">
        <f>B7*D7</f>
        <v>0</v>
      </c>
      <c r="F7" s="42">
        <f>B7*D7</f>
        <v>0</v>
      </c>
      <c r="G7" s="43">
        <f>E7+F7</f>
        <v>0</v>
      </c>
    </row>
    <row r="8" spans="1:9" ht="20.100000000000001" customHeight="1" x14ac:dyDescent="0.25">
      <c r="A8" s="7" t="s">
        <v>19</v>
      </c>
      <c r="B8" s="8">
        <f>+'[3]LOTE 4'!$L$59</f>
        <v>10120</v>
      </c>
      <c r="C8" s="46" t="s">
        <v>5</v>
      </c>
      <c r="D8" s="41"/>
      <c r="E8" s="42">
        <f t="shared" ref="E8:E10" si="0">B8*D8</f>
        <v>0</v>
      </c>
      <c r="F8" s="42">
        <f t="shared" ref="F8:F10" si="1">B8*D8</f>
        <v>0</v>
      </c>
      <c r="G8" s="43">
        <f t="shared" ref="G8:G11" si="2">E8+F8</f>
        <v>0</v>
      </c>
    </row>
    <row r="9" spans="1:9" ht="20.100000000000001" customHeight="1" x14ac:dyDescent="0.25">
      <c r="A9" s="7" t="s">
        <v>19</v>
      </c>
      <c r="B9" s="8">
        <f>+'[3]LOTE 4'!$L$60</f>
        <v>8960</v>
      </c>
      <c r="C9" s="46" t="s">
        <v>4</v>
      </c>
      <c r="D9" s="41"/>
      <c r="E9" s="42">
        <f t="shared" si="0"/>
        <v>0</v>
      </c>
      <c r="F9" s="42">
        <f t="shared" si="1"/>
        <v>0</v>
      </c>
      <c r="G9" s="43">
        <f t="shared" si="2"/>
        <v>0</v>
      </c>
    </row>
    <row r="10" spans="1:9" s="57" customFormat="1" ht="20.100000000000001" customHeight="1" x14ac:dyDescent="0.25">
      <c r="A10" s="56" t="s">
        <v>19</v>
      </c>
      <c r="B10" s="63">
        <f>+'[3]LOTE 4'!$L$61</f>
        <v>4480</v>
      </c>
      <c r="C10" s="46" t="s">
        <v>3</v>
      </c>
      <c r="D10" s="41"/>
      <c r="E10" s="42">
        <f t="shared" si="0"/>
        <v>0</v>
      </c>
      <c r="F10" s="42">
        <f t="shared" si="1"/>
        <v>0</v>
      </c>
      <c r="G10" s="43">
        <f t="shared" si="2"/>
        <v>0</v>
      </c>
      <c r="I10" s="58"/>
    </row>
    <row r="11" spans="1:9" s="2" customFormat="1" ht="19.5" customHeight="1" thickBot="1" x14ac:dyDescent="0.3">
      <c r="A11" s="52" t="s">
        <v>14</v>
      </c>
      <c r="B11" s="53"/>
      <c r="C11" s="53"/>
      <c r="D11" s="54"/>
      <c r="E11" s="59">
        <f>SUM(E7:E10)</f>
        <v>0</v>
      </c>
      <c r="F11" s="59">
        <f>SUM(F7:F10)</f>
        <v>0</v>
      </c>
      <c r="G11" s="60">
        <f t="shared" si="2"/>
        <v>0</v>
      </c>
    </row>
    <row r="12" spans="1:9" ht="15.75" thickBot="1" x14ac:dyDescent="0.3"/>
    <row r="13" spans="1:9" ht="28.5" customHeight="1" thickBot="1" x14ac:dyDescent="0.3">
      <c r="A13" s="28" t="s">
        <v>13</v>
      </c>
      <c r="B13" s="29"/>
      <c r="C13" s="29"/>
      <c r="D13" s="29"/>
      <c r="E13" s="29"/>
      <c r="F13" s="29"/>
      <c r="G13" s="30"/>
    </row>
    <row r="14" spans="1:9" x14ac:dyDescent="0.25">
      <c r="A14" s="31" t="s">
        <v>12</v>
      </c>
      <c r="B14" s="33" t="s">
        <v>11</v>
      </c>
      <c r="C14" s="33" t="s">
        <v>10</v>
      </c>
      <c r="D14" s="33" t="s">
        <v>9</v>
      </c>
      <c r="E14" s="33" t="s">
        <v>32</v>
      </c>
      <c r="F14" s="37" t="s">
        <v>31</v>
      </c>
      <c r="G14" s="35" t="s">
        <v>7</v>
      </c>
    </row>
    <row r="15" spans="1:9" x14ac:dyDescent="0.25">
      <c r="A15" s="32"/>
      <c r="B15" s="34"/>
      <c r="C15" s="34"/>
      <c r="D15" s="34"/>
      <c r="E15" s="34"/>
      <c r="F15" s="38"/>
      <c r="G15" s="36"/>
    </row>
    <row r="16" spans="1:9" x14ac:dyDescent="0.25">
      <c r="A16" s="32"/>
      <c r="B16" s="34"/>
      <c r="C16" s="34"/>
      <c r="D16" s="39"/>
      <c r="E16" s="39"/>
      <c r="F16" s="33"/>
      <c r="G16" s="40"/>
    </row>
    <row r="17" spans="1:7" ht="20.100000000000001" customHeight="1" x14ac:dyDescent="0.25">
      <c r="A17" s="7" t="s">
        <v>2</v>
      </c>
      <c r="B17" s="8">
        <v>208</v>
      </c>
      <c r="C17" s="46" t="s">
        <v>6</v>
      </c>
      <c r="D17" s="41"/>
      <c r="E17" s="42">
        <f>B17*D17</f>
        <v>0</v>
      </c>
      <c r="F17" s="42">
        <f>B17*D17</f>
        <v>0</v>
      </c>
      <c r="G17" s="43">
        <f>E17+F17</f>
        <v>0</v>
      </c>
    </row>
    <row r="18" spans="1:7" ht="20.100000000000001" customHeight="1" x14ac:dyDescent="0.25">
      <c r="A18" s="7" t="s">
        <v>2</v>
      </c>
      <c r="B18" s="8">
        <v>104</v>
      </c>
      <c r="C18" s="46" t="s">
        <v>5</v>
      </c>
      <c r="D18" s="41"/>
      <c r="E18" s="42">
        <f t="shared" ref="E18:E21" si="3">B18*D18</f>
        <v>0</v>
      </c>
      <c r="F18" s="42">
        <f t="shared" ref="F18:F21" si="4">B18*D18</f>
        <v>0</v>
      </c>
      <c r="G18" s="43">
        <f t="shared" ref="G18:G22" si="5">E18+F18</f>
        <v>0</v>
      </c>
    </row>
    <row r="19" spans="1:7" ht="20.100000000000001" customHeight="1" x14ac:dyDescent="0.25">
      <c r="A19" s="7" t="s">
        <v>2</v>
      </c>
      <c r="B19" s="8">
        <v>160</v>
      </c>
      <c r="C19" s="46" t="s">
        <v>4</v>
      </c>
      <c r="D19" s="41"/>
      <c r="E19" s="42">
        <f t="shared" si="3"/>
        <v>0</v>
      </c>
      <c r="F19" s="42">
        <f t="shared" si="4"/>
        <v>0</v>
      </c>
      <c r="G19" s="43">
        <f t="shared" si="5"/>
        <v>0</v>
      </c>
    </row>
    <row r="20" spans="1:7" ht="20.100000000000001" customHeight="1" x14ac:dyDescent="0.25">
      <c r="A20" s="7" t="s">
        <v>2</v>
      </c>
      <c r="B20" s="8">
        <v>80</v>
      </c>
      <c r="C20" s="46" t="s">
        <v>3</v>
      </c>
      <c r="D20" s="41"/>
      <c r="E20" s="42">
        <f t="shared" si="3"/>
        <v>0</v>
      </c>
      <c r="F20" s="42">
        <f t="shared" si="4"/>
        <v>0</v>
      </c>
      <c r="G20" s="43">
        <f t="shared" si="5"/>
        <v>0</v>
      </c>
    </row>
    <row r="21" spans="1:7" s="1" customFormat="1" ht="20.100000000000001" customHeight="1" x14ac:dyDescent="0.25">
      <c r="A21" s="18" t="s">
        <v>2</v>
      </c>
      <c r="B21" s="47">
        <v>6000</v>
      </c>
      <c r="C21" s="48" t="s">
        <v>1</v>
      </c>
      <c r="D21" s="22"/>
      <c r="E21" s="42">
        <f t="shared" si="3"/>
        <v>0</v>
      </c>
      <c r="F21" s="42">
        <f t="shared" si="4"/>
        <v>0</v>
      </c>
      <c r="G21" s="43">
        <f t="shared" si="5"/>
        <v>0</v>
      </c>
    </row>
    <row r="22" spans="1:7" s="2" customFormat="1" ht="24" customHeight="1" thickBot="1" x14ac:dyDescent="0.3">
      <c r="A22" s="61" t="s">
        <v>0</v>
      </c>
      <c r="B22" s="62"/>
      <c r="C22" s="62"/>
      <c r="D22" s="62"/>
      <c r="E22" s="59">
        <f>SUM(E17:E21)</f>
        <v>0</v>
      </c>
      <c r="F22" s="59">
        <f>SUM(F17:F21)</f>
        <v>0</v>
      </c>
      <c r="G22" s="60">
        <f t="shared" si="5"/>
        <v>0</v>
      </c>
    </row>
    <row r="24" spans="1:7" s="1" customFormat="1" x14ac:dyDescent="0.25">
      <c r="A24" s="44"/>
      <c r="B24" s="44"/>
      <c r="C24" s="44"/>
      <c r="D24" s="44"/>
      <c r="E24" s="44"/>
      <c r="F24" s="45"/>
      <c r="G24" s="44"/>
    </row>
  </sheetData>
  <sheetProtection algorithmName="SHA-512" hashValue="dOChyyowt1voVzzB9brjH4OM09LhUr/INEocDY80xQkZ5d1G/wZ+8xOcnBz1xr46bZXWXf1PMDrLhUQ+cMy/Qg==" saltValue="ilWMIVBjaqB354r0TbyUrw==" spinCount="100000" sheet="1" objects="1" scenarios="1"/>
  <mergeCells count="19">
    <mergeCell ref="A1:G1"/>
    <mergeCell ref="A3:G3"/>
    <mergeCell ref="A4:A6"/>
    <mergeCell ref="B4:B6"/>
    <mergeCell ref="C4:C6"/>
    <mergeCell ref="D4:D6"/>
    <mergeCell ref="E4:E6"/>
    <mergeCell ref="G4:G6"/>
    <mergeCell ref="F4:F6"/>
    <mergeCell ref="A22:D22"/>
    <mergeCell ref="A11:D11"/>
    <mergeCell ref="A13:G13"/>
    <mergeCell ref="A14:A16"/>
    <mergeCell ref="B14:B16"/>
    <mergeCell ref="C14:C16"/>
    <mergeCell ref="D14:D16"/>
    <mergeCell ref="E14:E16"/>
    <mergeCell ref="G14:G16"/>
    <mergeCell ref="F14:F16"/>
  </mergeCells>
  <dataValidations count="5">
    <dataValidation type="decimal" operator="lessThanOrEqual" allowBlank="1" showInputMessage="1" showErrorMessage="1" errorTitle="Superior al importe hora máximo" error="El importe unitario ofertado es superior al máximo según lo estipulado en Pliegos. " sqref="D21" xr:uid="{4BE43583-D5A8-4C3F-B5CC-F7B860558D0A}">
      <formula1>23.34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7 D17" xr:uid="{C7A7D277-3E10-449B-B16A-9F03BFE5186D}">
      <formula1>21.86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8 D18" xr:uid="{7960B21C-A52F-4F12-84CB-EA3E0D532E5B}">
      <formula1>23.49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9 D19" xr:uid="{09942DA7-25D1-4D11-955E-55B734958CDD}">
      <formula1>23.18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0 D20" xr:uid="{AFF3761C-0B6F-435F-A329-7363F1F3F4E3}">
      <formula1>24.81</formula1>
    </dataValidation>
  </dataValidations>
  <pageMargins left="0.7" right="0.7" top="0.75" bottom="0.75" header="0.3" footer="0.3"/>
  <pageSetup paperSize="9" scale="8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B2B0F-6543-482E-ACCA-509A46661383}">
  <sheetPr>
    <pageSetUpPr fitToPage="1"/>
  </sheetPr>
  <dimension ref="A1:K29"/>
  <sheetViews>
    <sheetView zoomScaleNormal="100" workbookViewId="0">
      <selection activeCell="I19" sqref="I19"/>
    </sheetView>
  </sheetViews>
  <sheetFormatPr baseColWidth="10" defaultRowHeight="15" x14ac:dyDescent="0.25"/>
  <cols>
    <col min="1" max="1" width="21" style="21" customWidth="1"/>
    <col min="2" max="2" width="11.42578125" style="21"/>
    <col min="3" max="3" width="14" style="21" customWidth="1"/>
    <col min="4" max="4" width="11.42578125" style="21"/>
    <col min="5" max="5" width="16.85546875" style="21" customWidth="1"/>
    <col min="6" max="6" width="15.140625" style="21" customWidth="1"/>
    <col min="7" max="7" width="14.28515625" style="21" customWidth="1"/>
    <col min="8" max="16384" width="11.42578125" style="4"/>
  </cols>
  <sheetData>
    <row r="1" spans="1:11" ht="24" customHeight="1" thickBot="1" x14ac:dyDescent="0.3">
      <c r="A1" s="28" t="s">
        <v>28</v>
      </c>
      <c r="B1" s="29"/>
      <c r="C1" s="29"/>
      <c r="D1" s="29"/>
      <c r="E1" s="29"/>
      <c r="F1" s="29"/>
      <c r="G1" s="30"/>
    </row>
    <row r="2" spans="1:11" ht="15.75" thickBot="1" x14ac:dyDescent="0.3"/>
    <row r="3" spans="1:11" ht="24" customHeight="1" thickBot="1" x14ac:dyDescent="0.3">
      <c r="A3" s="28" t="s">
        <v>22</v>
      </c>
      <c r="B3" s="29"/>
      <c r="C3" s="29"/>
      <c r="D3" s="29"/>
      <c r="E3" s="29"/>
      <c r="F3" s="29"/>
      <c r="G3" s="30"/>
    </row>
    <row r="4" spans="1:11" x14ac:dyDescent="0.25">
      <c r="A4" s="31" t="s">
        <v>12</v>
      </c>
      <c r="B4" s="33" t="s">
        <v>11</v>
      </c>
      <c r="C4" s="33" t="s">
        <v>10</v>
      </c>
      <c r="D4" s="33" t="s">
        <v>9</v>
      </c>
      <c r="E4" s="64" t="s">
        <v>8</v>
      </c>
      <c r="F4" s="37" t="s">
        <v>31</v>
      </c>
      <c r="G4" s="65" t="s">
        <v>7</v>
      </c>
    </row>
    <row r="5" spans="1:11" x14ac:dyDescent="0.25">
      <c r="A5" s="32"/>
      <c r="B5" s="34"/>
      <c r="C5" s="34"/>
      <c r="D5" s="34"/>
      <c r="E5" s="66"/>
      <c r="F5" s="38"/>
      <c r="G5" s="67"/>
    </row>
    <row r="6" spans="1:11" x14ac:dyDescent="0.25">
      <c r="A6" s="32"/>
      <c r="B6" s="34"/>
      <c r="C6" s="34"/>
      <c r="D6" s="34"/>
      <c r="E6" s="66"/>
      <c r="F6" s="33"/>
      <c r="G6" s="67"/>
    </row>
    <row r="7" spans="1:11" ht="20.100000000000001" customHeight="1" x14ac:dyDescent="0.25">
      <c r="A7" s="68" t="s">
        <v>19</v>
      </c>
      <c r="B7" s="92">
        <f>+'[3]LOTE 5'!$J$38</f>
        <v>12144</v>
      </c>
      <c r="C7" s="94" t="s">
        <v>6</v>
      </c>
      <c r="D7" s="69"/>
      <c r="E7" s="70">
        <f>B7*D7</f>
        <v>0</v>
      </c>
      <c r="F7" s="70">
        <f>B7*D7</f>
        <v>0</v>
      </c>
      <c r="G7" s="71">
        <f>E7+F7</f>
        <v>0</v>
      </c>
    </row>
    <row r="8" spans="1:11" ht="20.100000000000001" customHeight="1" x14ac:dyDescent="0.25">
      <c r="A8" s="72" t="s">
        <v>19</v>
      </c>
      <c r="B8" s="93">
        <f>+'[3]LOTE 5'!$J$39</f>
        <v>6072</v>
      </c>
      <c r="C8" s="95" t="s">
        <v>5</v>
      </c>
      <c r="D8" s="69"/>
      <c r="E8" s="70">
        <f t="shared" ref="E8:E10" si="0">B8*D8</f>
        <v>0</v>
      </c>
      <c r="F8" s="70">
        <f t="shared" ref="F8:F10" si="1">B8*D8</f>
        <v>0</v>
      </c>
      <c r="G8" s="71">
        <f t="shared" ref="G8:G11" si="2">E8+F8</f>
        <v>0</v>
      </c>
    </row>
    <row r="9" spans="1:11" ht="20.100000000000001" customHeight="1" x14ac:dyDescent="0.25">
      <c r="A9" s="72" t="s">
        <v>19</v>
      </c>
      <c r="B9" s="93">
        <f>+'[3]LOTE 5'!$J$40</f>
        <v>5376</v>
      </c>
      <c r="C9" s="95" t="s">
        <v>4</v>
      </c>
      <c r="D9" s="69"/>
      <c r="E9" s="70">
        <f t="shared" si="0"/>
        <v>0</v>
      </c>
      <c r="F9" s="70">
        <f t="shared" si="1"/>
        <v>0</v>
      </c>
      <c r="G9" s="71">
        <f t="shared" si="2"/>
        <v>0</v>
      </c>
    </row>
    <row r="10" spans="1:11" ht="20.100000000000001" customHeight="1" x14ac:dyDescent="0.25">
      <c r="A10" s="72" t="s">
        <v>19</v>
      </c>
      <c r="B10" s="93">
        <f>+'[3]LOTE 5'!$J$41</f>
        <v>2688</v>
      </c>
      <c r="C10" s="95" t="s">
        <v>3</v>
      </c>
      <c r="D10" s="69"/>
      <c r="E10" s="70">
        <f t="shared" si="0"/>
        <v>0</v>
      </c>
      <c r="F10" s="70">
        <f t="shared" si="1"/>
        <v>0</v>
      </c>
      <c r="G10" s="71">
        <f t="shared" si="2"/>
        <v>0</v>
      </c>
    </row>
    <row r="11" spans="1:11" s="1" customFormat="1" ht="19.5" customHeight="1" thickBot="1" x14ac:dyDescent="0.3">
      <c r="A11" s="52" t="s">
        <v>14</v>
      </c>
      <c r="B11" s="53"/>
      <c r="C11" s="53"/>
      <c r="D11" s="54"/>
      <c r="E11" s="59">
        <f>SUM(E7:E10)</f>
        <v>0</v>
      </c>
      <c r="F11" s="59">
        <f>SUM(F7:F10)</f>
        <v>0</v>
      </c>
      <c r="G11" s="60">
        <f>E11+F11</f>
        <v>0</v>
      </c>
      <c r="I11" s="4"/>
      <c r="J11" s="4"/>
      <c r="K11" s="4"/>
    </row>
    <row r="12" spans="1:11" ht="15.75" thickBot="1" x14ac:dyDescent="0.3">
      <c r="A12" s="73"/>
      <c r="B12" s="73"/>
      <c r="C12" s="73"/>
      <c r="D12" s="73"/>
      <c r="E12" s="73"/>
      <c r="F12" s="73"/>
      <c r="G12" s="73"/>
    </row>
    <row r="13" spans="1:11" ht="28.5" customHeight="1" thickBot="1" x14ac:dyDescent="0.3">
      <c r="A13" s="74" t="s">
        <v>13</v>
      </c>
      <c r="B13" s="75"/>
      <c r="C13" s="75"/>
      <c r="D13" s="75"/>
      <c r="E13" s="75"/>
      <c r="F13" s="75"/>
      <c r="G13" s="76"/>
    </row>
    <row r="14" spans="1:11" x14ac:dyDescent="0.25">
      <c r="A14" s="77" t="s">
        <v>12</v>
      </c>
      <c r="B14" s="78" t="s">
        <v>11</v>
      </c>
      <c r="C14" s="78" t="s">
        <v>10</v>
      </c>
      <c r="D14" s="78" t="s">
        <v>9</v>
      </c>
      <c r="E14" s="79" t="s">
        <v>8</v>
      </c>
      <c r="F14" s="37" t="s">
        <v>31</v>
      </c>
      <c r="G14" s="80" t="s">
        <v>7</v>
      </c>
    </row>
    <row r="15" spans="1:11" x14ac:dyDescent="0.25">
      <c r="A15" s="81"/>
      <c r="B15" s="82"/>
      <c r="C15" s="82"/>
      <c r="D15" s="82"/>
      <c r="E15" s="83"/>
      <c r="F15" s="38"/>
      <c r="G15" s="84"/>
    </row>
    <row r="16" spans="1:11" x14ac:dyDescent="0.25">
      <c r="A16" s="81"/>
      <c r="B16" s="82"/>
      <c r="C16" s="82"/>
      <c r="D16" s="85"/>
      <c r="E16" s="86"/>
      <c r="F16" s="33"/>
      <c r="G16" s="87"/>
    </row>
    <row r="17" spans="1:10" ht="20.100000000000001" customHeight="1" x14ac:dyDescent="0.25">
      <c r="A17" s="72" t="s">
        <v>2</v>
      </c>
      <c r="B17" s="93">
        <v>96</v>
      </c>
      <c r="C17" s="95" t="s">
        <v>6</v>
      </c>
      <c r="D17" s="88"/>
      <c r="E17" s="89">
        <f>B17*D17</f>
        <v>0</v>
      </c>
      <c r="F17" s="70">
        <f>B17*D17</f>
        <v>0</v>
      </c>
      <c r="G17" s="90">
        <f>E17+F17</f>
        <v>0</v>
      </c>
    </row>
    <row r="18" spans="1:10" ht="20.100000000000001" customHeight="1" x14ac:dyDescent="0.25">
      <c r="A18" s="72" t="s">
        <v>2</v>
      </c>
      <c r="B18" s="93">
        <v>48</v>
      </c>
      <c r="C18" s="95" t="s">
        <v>5</v>
      </c>
      <c r="D18" s="88"/>
      <c r="E18" s="89">
        <f t="shared" ref="E18:E21" si="3">B18*D18</f>
        <v>0</v>
      </c>
      <c r="F18" s="70">
        <f t="shared" ref="F18:F21" si="4">B18*D18</f>
        <v>0</v>
      </c>
      <c r="G18" s="90">
        <f t="shared" ref="G18:G20" si="5">E18+F18</f>
        <v>0</v>
      </c>
    </row>
    <row r="19" spans="1:10" ht="20.100000000000001" customHeight="1" x14ac:dyDescent="0.25">
      <c r="A19" s="72" t="s">
        <v>2</v>
      </c>
      <c r="B19" s="93">
        <v>96</v>
      </c>
      <c r="C19" s="95" t="s">
        <v>4</v>
      </c>
      <c r="D19" s="88"/>
      <c r="E19" s="89">
        <f t="shared" si="3"/>
        <v>0</v>
      </c>
      <c r="F19" s="70">
        <f t="shared" si="4"/>
        <v>0</v>
      </c>
      <c r="G19" s="90">
        <f t="shared" si="5"/>
        <v>0</v>
      </c>
    </row>
    <row r="20" spans="1:10" ht="20.100000000000001" customHeight="1" x14ac:dyDescent="0.25">
      <c r="A20" s="72" t="s">
        <v>2</v>
      </c>
      <c r="B20" s="93">
        <v>48</v>
      </c>
      <c r="C20" s="95" t="s">
        <v>3</v>
      </c>
      <c r="D20" s="88"/>
      <c r="E20" s="89">
        <f t="shared" si="3"/>
        <v>0</v>
      </c>
      <c r="F20" s="70">
        <f t="shared" si="4"/>
        <v>0</v>
      </c>
      <c r="G20" s="90">
        <f t="shared" si="5"/>
        <v>0</v>
      </c>
    </row>
    <row r="21" spans="1:10" s="1" customFormat="1" ht="20.100000000000001" customHeight="1" x14ac:dyDescent="0.25">
      <c r="A21" s="18" t="s">
        <v>2</v>
      </c>
      <c r="B21" s="47">
        <v>10000</v>
      </c>
      <c r="C21" s="48" t="s">
        <v>1</v>
      </c>
      <c r="D21" s="88"/>
      <c r="E21" s="89">
        <f t="shared" si="3"/>
        <v>0</v>
      </c>
      <c r="F21" s="70">
        <f t="shared" si="4"/>
        <v>0</v>
      </c>
      <c r="G21" s="90">
        <f>E21+F21</f>
        <v>0</v>
      </c>
    </row>
    <row r="22" spans="1:10" s="1" customFormat="1" ht="24" customHeight="1" thickBot="1" x14ac:dyDescent="0.3">
      <c r="A22" s="61" t="s">
        <v>0</v>
      </c>
      <c r="B22" s="62"/>
      <c r="C22" s="62"/>
      <c r="D22" s="62"/>
      <c r="E22" s="59">
        <f>SUM(E17:E21)</f>
        <v>0</v>
      </c>
      <c r="F22" s="59">
        <f>SUM(F17:F21)</f>
        <v>0</v>
      </c>
      <c r="G22" s="60">
        <f>E22+F22</f>
        <v>0</v>
      </c>
    </row>
    <row r="24" spans="1:10" s="1" customFormat="1" x14ac:dyDescent="0.25">
      <c r="A24" s="44"/>
      <c r="B24" s="44"/>
      <c r="C24" s="44"/>
      <c r="D24" s="44"/>
      <c r="E24" s="44"/>
      <c r="F24" s="45"/>
      <c r="G24" s="44"/>
    </row>
    <row r="25" spans="1:10" s="1" customFormat="1" x14ac:dyDescent="0.25">
      <c r="A25" s="44"/>
      <c r="B25" s="44"/>
      <c r="C25" s="44"/>
      <c r="D25" s="44"/>
      <c r="E25" s="44"/>
      <c r="F25" s="44"/>
      <c r="G25" s="91"/>
      <c r="H25" s="3"/>
      <c r="I25" s="3"/>
      <c r="J25" s="3"/>
    </row>
    <row r="26" spans="1:10" s="1" customFormat="1" x14ac:dyDescent="0.25">
      <c r="A26" s="44"/>
      <c r="B26" s="44"/>
      <c r="C26" s="44"/>
      <c r="D26" s="44"/>
      <c r="E26" s="44"/>
      <c r="F26" s="44"/>
      <c r="G26" s="44"/>
    </row>
    <row r="27" spans="1:10" s="1" customFormat="1" x14ac:dyDescent="0.25">
      <c r="A27" s="44"/>
      <c r="B27" s="44"/>
      <c r="C27" s="44"/>
      <c r="D27" s="44"/>
      <c r="E27" s="44"/>
      <c r="F27" s="44"/>
      <c r="G27" s="44"/>
    </row>
    <row r="28" spans="1:10" hidden="1" x14ac:dyDescent="0.25"/>
    <row r="29" spans="1:10" hidden="1" x14ac:dyDescent="0.25"/>
  </sheetData>
  <sheetProtection algorithmName="SHA-512" hashValue="Xd171uS4Juz16oFWnXUkrF6TiXC7JcJ8Hms6hhHNU0VZkBqZ+hEmJptdOovjXiPqkpFbuqADml0htikr4w2oKg==" saltValue="jPcExjTAJGlwXPzoq7H0nQ==" spinCount="100000" sheet="1" objects="1" scenarios="1"/>
  <mergeCells count="19">
    <mergeCell ref="A1:G1"/>
    <mergeCell ref="A3:G3"/>
    <mergeCell ref="A4:A6"/>
    <mergeCell ref="B4:B6"/>
    <mergeCell ref="C4:C6"/>
    <mergeCell ref="D4:D6"/>
    <mergeCell ref="E4:E6"/>
    <mergeCell ref="G4:G6"/>
    <mergeCell ref="F4:F6"/>
    <mergeCell ref="A22:D22"/>
    <mergeCell ref="A11:D11"/>
    <mergeCell ref="A13:G13"/>
    <mergeCell ref="A14:A16"/>
    <mergeCell ref="B14:B16"/>
    <mergeCell ref="C14:C16"/>
    <mergeCell ref="D14:D16"/>
    <mergeCell ref="E14:E16"/>
    <mergeCell ref="G14:G16"/>
    <mergeCell ref="F14:F16"/>
  </mergeCells>
  <dataValidations count="5">
    <dataValidation type="decimal" operator="lessThanOrEqual" allowBlank="1" showInputMessage="1" showErrorMessage="1" errorTitle="Superior al importe hora máximo" error="El importe unitario ofertado es superior al máximo según lo estipulado en Pliegos. " sqref="D10 D20" xr:uid="{6079EC2B-4668-4CD8-8FBF-1E4E861A1785}">
      <formula1>25.77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21" xr:uid="{258012C7-C67A-45AB-9F81-6DA2352BAE86}">
      <formula1>24.3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7 D17" xr:uid="{F654E618-106A-47B4-866F-A0518B7D2865}">
      <formula1>22.82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8 D18" xr:uid="{48000852-F450-4817-929F-BDE48095F58C}">
      <formula1>24.45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9 D19" xr:uid="{63C4960D-5FD2-469D-A057-8E595FA53B4C}">
      <formula1>24.14</formula1>
    </dataValidation>
  </dataValidations>
  <pageMargins left="0.7" right="0.7" top="0.75" bottom="0.75" header="0.3" footer="0.3"/>
  <pageSetup paperSize="9" scale="8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159E-FAFE-4896-8A8E-E7DFCBDD53D6}">
  <dimension ref="A1:H39"/>
  <sheetViews>
    <sheetView tabSelected="1" topLeftCell="A4" workbookViewId="0">
      <selection activeCell="K25" sqref="K25"/>
    </sheetView>
  </sheetViews>
  <sheetFormatPr baseColWidth="10" defaultRowHeight="15" x14ac:dyDescent="0.25"/>
  <cols>
    <col min="1" max="1" width="19.28515625" style="21" bestFit="1" customWidth="1"/>
    <col min="2" max="2" width="9.85546875" style="21" customWidth="1"/>
    <col min="3" max="3" width="15.28515625" style="21" bestFit="1" customWidth="1"/>
    <col min="4" max="4" width="11.7109375" style="21" bestFit="1" customWidth="1"/>
    <col min="5" max="5" width="15.42578125" style="21" customWidth="1"/>
    <col min="6" max="6" width="14.28515625" style="21" customWidth="1"/>
    <col min="7" max="7" width="16.5703125" style="21" customWidth="1"/>
    <col min="8" max="16384" width="11.42578125" style="4"/>
  </cols>
  <sheetData>
    <row r="1" spans="1:7" ht="28.5" customHeight="1" thickBot="1" x14ac:dyDescent="0.3">
      <c r="A1" s="28" t="s">
        <v>24</v>
      </c>
      <c r="B1" s="29"/>
      <c r="C1" s="29"/>
      <c r="D1" s="29"/>
      <c r="E1" s="29"/>
      <c r="F1" s="29"/>
      <c r="G1" s="30"/>
    </row>
    <row r="2" spans="1:7" ht="15.75" thickBot="1" x14ac:dyDescent="0.3"/>
    <row r="3" spans="1:7" ht="27" customHeight="1" thickBot="1" x14ac:dyDescent="0.3">
      <c r="A3" s="28" t="s">
        <v>22</v>
      </c>
      <c r="B3" s="29"/>
      <c r="C3" s="29"/>
      <c r="D3" s="29"/>
      <c r="E3" s="29"/>
      <c r="F3" s="29"/>
      <c r="G3" s="30"/>
    </row>
    <row r="4" spans="1:7" ht="15" customHeight="1" x14ac:dyDescent="0.25">
      <c r="A4" s="31" t="s">
        <v>12</v>
      </c>
      <c r="B4" s="33" t="s">
        <v>11</v>
      </c>
      <c r="C4" s="33" t="s">
        <v>10</v>
      </c>
      <c r="D4" s="33" t="s">
        <v>9</v>
      </c>
      <c r="E4" s="33" t="s">
        <v>34</v>
      </c>
      <c r="F4" s="37" t="s">
        <v>33</v>
      </c>
      <c r="G4" s="35" t="s">
        <v>7</v>
      </c>
    </row>
    <row r="5" spans="1:7" x14ac:dyDescent="0.25">
      <c r="A5" s="32"/>
      <c r="B5" s="34"/>
      <c r="C5" s="34"/>
      <c r="D5" s="34"/>
      <c r="E5" s="34"/>
      <c r="F5" s="38"/>
      <c r="G5" s="36"/>
    </row>
    <row r="6" spans="1:7" x14ac:dyDescent="0.25">
      <c r="A6" s="32"/>
      <c r="B6" s="34"/>
      <c r="C6" s="34"/>
      <c r="D6" s="34"/>
      <c r="E6" s="34"/>
      <c r="F6" s="33"/>
      <c r="G6" s="36"/>
    </row>
    <row r="7" spans="1:7" ht="16.5" customHeight="1" x14ac:dyDescent="0.25">
      <c r="A7" s="7" t="s">
        <v>21</v>
      </c>
      <c r="B7" s="8">
        <f>'[1]LOTE 6'!$J$104</f>
        <v>24192</v>
      </c>
      <c r="C7" s="9" t="s">
        <v>6</v>
      </c>
      <c r="D7" s="10"/>
      <c r="E7" s="11">
        <f>B7*D7</f>
        <v>0</v>
      </c>
      <c r="F7" s="11">
        <f>B7*D7</f>
        <v>0</v>
      </c>
      <c r="G7" s="12">
        <f>E7+F7</f>
        <v>0</v>
      </c>
    </row>
    <row r="8" spans="1:7" ht="16.5" customHeight="1" x14ac:dyDescent="0.25">
      <c r="A8" s="7" t="s">
        <v>21</v>
      </c>
      <c r="B8" s="8">
        <f>'[1]LOTE 6'!$J$105</f>
        <v>12096</v>
      </c>
      <c r="C8" s="9" t="s">
        <v>5</v>
      </c>
      <c r="D8" s="10"/>
      <c r="E8" s="11">
        <f t="shared" ref="E8:E19" si="0">B8*D8</f>
        <v>0</v>
      </c>
      <c r="F8" s="11">
        <f t="shared" ref="F8:F19" si="1">B8*D8</f>
        <v>0</v>
      </c>
      <c r="G8" s="12">
        <f t="shared" ref="G8:G20" si="2">E8+F8</f>
        <v>0</v>
      </c>
    </row>
    <row r="9" spans="1:7" ht="16.5" customHeight="1" x14ac:dyDescent="0.25">
      <c r="A9" s="7" t="s">
        <v>21</v>
      </c>
      <c r="B9" s="8">
        <f>'[1]LOTE 6'!$J$106</f>
        <v>10848</v>
      </c>
      <c r="C9" s="9" t="s">
        <v>4</v>
      </c>
      <c r="D9" s="10"/>
      <c r="E9" s="11">
        <f t="shared" si="0"/>
        <v>0</v>
      </c>
      <c r="F9" s="11">
        <f t="shared" si="1"/>
        <v>0</v>
      </c>
      <c r="G9" s="12">
        <f t="shared" si="2"/>
        <v>0</v>
      </c>
    </row>
    <row r="10" spans="1:7" ht="16.5" customHeight="1" x14ac:dyDescent="0.25">
      <c r="A10" s="7" t="s">
        <v>20</v>
      </c>
      <c r="B10" s="8">
        <f>'[1]LOTE 6'!$J$107</f>
        <v>5424</v>
      </c>
      <c r="C10" s="9" t="s">
        <v>3</v>
      </c>
      <c r="D10" s="10"/>
      <c r="E10" s="11">
        <f t="shared" si="0"/>
        <v>0</v>
      </c>
      <c r="F10" s="11">
        <f t="shared" si="1"/>
        <v>0</v>
      </c>
      <c r="G10" s="12">
        <f t="shared" si="2"/>
        <v>0</v>
      </c>
    </row>
    <row r="11" spans="1:7" x14ac:dyDescent="0.25">
      <c r="A11" s="7" t="s">
        <v>19</v>
      </c>
      <c r="B11" s="8">
        <f>'[1]LOTE 6'!$M$104</f>
        <v>45360</v>
      </c>
      <c r="C11" s="9" t="s">
        <v>6</v>
      </c>
      <c r="D11" s="10"/>
      <c r="E11" s="11">
        <f t="shared" si="0"/>
        <v>0</v>
      </c>
      <c r="F11" s="11">
        <f t="shared" si="1"/>
        <v>0</v>
      </c>
      <c r="G11" s="12">
        <f t="shared" si="2"/>
        <v>0</v>
      </c>
    </row>
    <row r="12" spans="1:7" x14ac:dyDescent="0.25">
      <c r="A12" s="7" t="s">
        <v>19</v>
      </c>
      <c r="B12" s="8">
        <f>'[1]LOTE 6'!$M$105</f>
        <v>13104</v>
      </c>
      <c r="C12" s="9" t="s">
        <v>5</v>
      </c>
      <c r="D12" s="10"/>
      <c r="E12" s="11">
        <f t="shared" si="0"/>
        <v>0</v>
      </c>
      <c r="F12" s="11">
        <f t="shared" si="1"/>
        <v>0</v>
      </c>
      <c r="G12" s="12">
        <f t="shared" si="2"/>
        <v>0</v>
      </c>
    </row>
    <row r="13" spans="1:7" x14ac:dyDescent="0.25">
      <c r="A13" s="7" t="s">
        <v>19</v>
      </c>
      <c r="B13" s="8">
        <f>'[1]LOTE 6'!$M$106</f>
        <v>15933</v>
      </c>
      <c r="C13" s="9" t="s">
        <v>4</v>
      </c>
      <c r="D13" s="10"/>
      <c r="E13" s="11">
        <f t="shared" si="0"/>
        <v>0</v>
      </c>
      <c r="F13" s="11">
        <f t="shared" si="1"/>
        <v>0</v>
      </c>
      <c r="G13" s="12">
        <f t="shared" si="2"/>
        <v>0</v>
      </c>
    </row>
    <row r="14" spans="1:7" x14ac:dyDescent="0.25">
      <c r="A14" s="7" t="s">
        <v>19</v>
      </c>
      <c r="B14" s="8">
        <f>'[1]LOTE 6'!$M$107</f>
        <v>5763</v>
      </c>
      <c r="C14" s="9" t="s">
        <v>3</v>
      </c>
      <c r="D14" s="10"/>
      <c r="E14" s="11">
        <f t="shared" si="0"/>
        <v>0</v>
      </c>
      <c r="F14" s="11">
        <f t="shared" si="1"/>
        <v>0</v>
      </c>
      <c r="G14" s="12">
        <f t="shared" si="2"/>
        <v>0</v>
      </c>
    </row>
    <row r="15" spans="1:7" x14ac:dyDescent="0.25">
      <c r="A15" s="7" t="s">
        <v>18</v>
      </c>
      <c r="B15" s="8">
        <f>'[1]LOTE 6'!$P$104</f>
        <v>48384</v>
      </c>
      <c r="C15" s="9" t="s">
        <v>6</v>
      </c>
      <c r="D15" s="10"/>
      <c r="E15" s="11">
        <f t="shared" si="0"/>
        <v>0</v>
      </c>
      <c r="F15" s="11">
        <f t="shared" si="1"/>
        <v>0</v>
      </c>
      <c r="G15" s="12">
        <f t="shared" si="2"/>
        <v>0</v>
      </c>
    </row>
    <row r="16" spans="1:7" x14ac:dyDescent="0.25">
      <c r="A16" s="7" t="s">
        <v>18</v>
      </c>
      <c r="B16" s="8">
        <f>'[1]LOTE 6'!$P$105</f>
        <v>2016</v>
      </c>
      <c r="C16" s="9" t="s">
        <v>5</v>
      </c>
      <c r="D16" s="10"/>
      <c r="E16" s="11">
        <f t="shared" si="0"/>
        <v>0</v>
      </c>
      <c r="F16" s="11">
        <f t="shared" si="1"/>
        <v>0</v>
      </c>
      <c r="G16" s="12">
        <f t="shared" si="2"/>
        <v>0</v>
      </c>
    </row>
    <row r="17" spans="1:8" x14ac:dyDescent="0.25">
      <c r="A17" s="7" t="s">
        <v>18</v>
      </c>
      <c r="B17" s="8">
        <f>'[1]LOTE 6'!$P$106</f>
        <v>3503</v>
      </c>
      <c r="C17" s="9" t="s">
        <v>4</v>
      </c>
      <c r="D17" s="10"/>
      <c r="E17" s="11">
        <f t="shared" si="0"/>
        <v>0</v>
      </c>
      <c r="F17" s="11">
        <f t="shared" si="1"/>
        <v>0</v>
      </c>
      <c r="G17" s="12">
        <f t="shared" si="2"/>
        <v>0</v>
      </c>
    </row>
    <row r="18" spans="1:8" x14ac:dyDescent="0.25">
      <c r="A18" s="7" t="s">
        <v>18</v>
      </c>
      <c r="B18" s="8">
        <f>'[1]LOTE 6'!$P$107</f>
        <v>904</v>
      </c>
      <c r="C18" s="9" t="s">
        <v>3</v>
      </c>
      <c r="D18" s="10"/>
      <c r="E18" s="11">
        <f t="shared" si="0"/>
        <v>0</v>
      </c>
      <c r="F18" s="11">
        <f t="shared" si="1"/>
        <v>0</v>
      </c>
      <c r="G18" s="12">
        <f t="shared" si="2"/>
        <v>0</v>
      </c>
    </row>
    <row r="19" spans="1:8" x14ac:dyDescent="0.25">
      <c r="A19" s="7" t="s">
        <v>16</v>
      </c>
      <c r="B19" s="8">
        <f>'[1]LOTE 6'!$S$108</f>
        <v>6048</v>
      </c>
      <c r="C19" s="9" t="s">
        <v>15</v>
      </c>
      <c r="D19" s="10"/>
      <c r="E19" s="11">
        <f t="shared" si="0"/>
        <v>0</v>
      </c>
      <c r="F19" s="11">
        <f t="shared" si="1"/>
        <v>0</v>
      </c>
      <c r="G19" s="12">
        <f t="shared" si="2"/>
        <v>0</v>
      </c>
    </row>
    <row r="20" spans="1:8" ht="25.5" customHeight="1" thickBot="1" x14ac:dyDescent="0.3">
      <c r="A20" s="25" t="s">
        <v>14</v>
      </c>
      <c r="B20" s="26"/>
      <c r="C20" s="26"/>
      <c r="D20" s="27"/>
      <c r="E20" s="13">
        <f>SUM(E7:E19)</f>
        <v>0</v>
      </c>
      <c r="F20" s="13">
        <f t="shared" ref="E20:F20" si="3">SUM(F7:F19)</f>
        <v>0</v>
      </c>
      <c r="G20" s="14">
        <f t="shared" si="2"/>
        <v>0</v>
      </c>
    </row>
    <row r="21" spans="1:8" ht="15.75" thickBot="1" x14ac:dyDescent="0.3"/>
    <row r="22" spans="1:8" ht="27.75" customHeight="1" thickBot="1" x14ac:dyDescent="0.3">
      <c r="A22" s="28" t="s">
        <v>13</v>
      </c>
      <c r="B22" s="29"/>
      <c r="C22" s="29"/>
      <c r="D22" s="29"/>
      <c r="E22" s="29"/>
      <c r="F22" s="29"/>
      <c r="G22" s="30"/>
    </row>
    <row r="23" spans="1:8" ht="15" customHeight="1" x14ac:dyDescent="0.25">
      <c r="A23" s="77" t="s">
        <v>12</v>
      </c>
      <c r="B23" s="78" t="s">
        <v>11</v>
      </c>
      <c r="C23" s="78" t="s">
        <v>10</v>
      </c>
      <c r="D23" s="78" t="s">
        <v>9</v>
      </c>
      <c r="E23" s="79" t="s">
        <v>34</v>
      </c>
      <c r="F23" s="37" t="s">
        <v>33</v>
      </c>
      <c r="G23" s="80" t="s">
        <v>7</v>
      </c>
    </row>
    <row r="24" spans="1:8" x14ac:dyDescent="0.25">
      <c r="A24" s="81"/>
      <c r="B24" s="82"/>
      <c r="C24" s="82"/>
      <c r="D24" s="82"/>
      <c r="E24" s="83"/>
      <c r="F24" s="38"/>
      <c r="G24" s="84"/>
    </row>
    <row r="25" spans="1:8" x14ac:dyDescent="0.25">
      <c r="A25" s="81"/>
      <c r="B25" s="82"/>
      <c r="C25" s="82"/>
      <c r="D25" s="85"/>
      <c r="E25" s="86"/>
      <c r="F25" s="33"/>
      <c r="G25" s="87"/>
    </row>
    <row r="26" spans="1:8" x14ac:dyDescent="0.25">
      <c r="A26" s="7" t="s">
        <v>2</v>
      </c>
      <c r="B26" s="8">
        <f>'[2]LOTE 6'!$J$58</f>
        <v>768</v>
      </c>
      <c r="C26" s="9" t="s">
        <v>6</v>
      </c>
      <c r="D26" s="10"/>
      <c r="E26" s="11">
        <f>B26*D26</f>
        <v>0</v>
      </c>
      <c r="F26" s="11">
        <f>B26*D26</f>
        <v>0</v>
      </c>
      <c r="G26" s="12">
        <f>E26+F26</f>
        <v>0</v>
      </c>
      <c r="H26" s="17"/>
    </row>
    <row r="27" spans="1:8" x14ac:dyDescent="0.25">
      <c r="A27" s="7" t="s">
        <v>2</v>
      </c>
      <c r="B27" s="8">
        <f>'[2]LOTE 6'!$J$59</f>
        <v>384</v>
      </c>
      <c r="C27" s="9" t="s">
        <v>5</v>
      </c>
      <c r="D27" s="10"/>
      <c r="E27" s="11">
        <f t="shared" ref="E27:E34" si="4">B27*D27</f>
        <v>0</v>
      </c>
      <c r="F27" s="11">
        <f t="shared" ref="F27:F34" si="5">B27*D27</f>
        <v>0</v>
      </c>
      <c r="G27" s="12">
        <f t="shared" ref="G27:G35" si="6">E27+F27</f>
        <v>0</v>
      </c>
    </row>
    <row r="28" spans="1:8" x14ac:dyDescent="0.25">
      <c r="A28" s="7" t="s">
        <v>2</v>
      </c>
      <c r="B28" s="8">
        <f>'[2]LOTE 6'!$J$60</f>
        <v>416</v>
      </c>
      <c r="C28" s="9" t="s">
        <v>4</v>
      </c>
      <c r="D28" s="10"/>
      <c r="E28" s="11">
        <f t="shared" si="4"/>
        <v>0</v>
      </c>
      <c r="F28" s="11">
        <f t="shared" si="5"/>
        <v>0</v>
      </c>
      <c r="G28" s="12">
        <f t="shared" si="6"/>
        <v>0</v>
      </c>
    </row>
    <row r="29" spans="1:8" x14ac:dyDescent="0.25">
      <c r="A29" s="7" t="s">
        <v>2</v>
      </c>
      <c r="B29" s="8">
        <f>'[2]LOTE 6'!$J$61</f>
        <v>208</v>
      </c>
      <c r="C29" s="9" t="s">
        <v>3</v>
      </c>
      <c r="D29" s="10"/>
      <c r="E29" s="11">
        <f t="shared" si="4"/>
        <v>0</v>
      </c>
      <c r="F29" s="11">
        <f t="shared" si="5"/>
        <v>0</v>
      </c>
      <c r="G29" s="12">
        <f t="shared" si="6"/>
        <v>0</v>
      </c>
    </row>
    <row r="30" spans="1:8" x14ac:dyDescent="0.25">
      <c r="A30" s="7" t="s">
        <v>18</v>
      </c>
      <c r="B30" s="8">
        <f>'[2]LOTE 6'!$L$58</f>
        <v>32</v>
      </c>
      <c r="C30" s="9" t="s">
        <v>6</v>
      </c>
      <c r="D30" s="10"/>
      <c r="E30" s="11">
        <f t="shared" si="4"/>
        <v>0</v>
      </c>
      <c r="F30" s="11">
        <f t="shared" si="5"/>
        <v>0</v>
      </c>
      <c r="G30" s="12">
        <f t="shared" si="6"/>
        <v>0</v>
      </c>
      <c r="H30" s="17"/>
    </row>
    <row r="31" spans="1:8" x14ac:dyDescent="0.25">
      <c r="A31" s="7" t="s">
        <v>18</v>
      </c>
      <c r="B31" s="8">
        <f>'[2]LOTE 6'!$L$59</f>
        <v>16</v>
      </c>
      <c r="C31" s="9" t="s">
        <v>5</v>
      </c>
      <c r="D31" s="10"/>
      <c r="E31" s="11">
        <f t="shared" si="4"/>
        <v>0</v>
      </c>
      <c r="F31" s="11">
        <f t="shared" si="5"/>
        <v>0</v>
      </c>
      <c r="G31" s="12">
        <f t="shared" si="6"/>
        <v>0</v>
      </c>
    </row>
    <row r="32" spans="1:8" x14ac:dyDescent="0.25">
      <c r="A32" s="7" t="s">
        <v>18</v>
      </c>
      <c r="B32" s="8">
        <f>'[2]LOTE 6'!$L$60</f>
        <v>32</v>
      </c>
      <c r="C32" s="9" t="s">
        <v>4</v>
      </c>
      <c r="D32" s="10"/>
      <c r="E32" s="11">
        <f t="shared" si="4"/>
        <v>0</v>
      </c>
      <c r="F32" s="11">
        <f t="shared" si="5"/>
        <v>0</v>
      </c>
      <c r="G32" s="12">
        <f t="shared" si="6"/>
        <v>0</v>
      </c>
    </row>
    <row r="33" spans="1:7" x14ac:dyDescent="0.25">
      <c r="A33" s="7" t="s">
        <v>18</v>
      </c>
      <c r="B33" s="8">
        <f>'[2]LOTE 6'!$L$61</f>
        <v>16</v>
      </c>
      <c r="C33" s="9" t="s">
        <v>3</v>
      </c>
      <c r="D33" s="10"/>
      <c r="E33" s="11">
        <f t="shared" si="4"/>
        <v>0</v>
      </c>
      <c r="F33" s="11">
        <f t="shared" si="5"/>
        <v>0</v>
      </c>
      <c r="G33" s="12">
        <f t="shared" si="6"/>
        <v>0</v>
      </c>
    </row>
    <row r="34" spans="1:7" x14ac:dyDescent="0.25">
      <c r="A34" s="18" t="s">
        <v>2</v>
      </c>
      <c r="B34" s="47">
        <v>19488</v>
      </c>
      <c r="C34" s="48" t="s">
        <v>1</v>
      </c>
      <c r="D34" s="10"/>
      <c r="E34" s="11">
        <f t="shared" si="4"/>
        <v>0</v>
      </c>
      <c r="F34" s="11">
        <f t="shared" si="5"/>
        <v>0</v>
      </c>
      <c r="G34" s="12">
        <f t="shared" si="6"/>
        <v>0</v>
      </c>
    </row>
    <row r="35" spans="1:7" ht="27.75" customHeight="1" thickBot="1" x14ac:dyDescent="0.3">
      <c r="A35" s="100" t="s">
        <v>0</v>
      </c>
      <c r="B35" s="101"/>
      <c r="C35" s="101"/>
      <c r="D35" s="101"/>
      <c r="E35" s="13">
        <f>SUM(E26:E34)</f>
        <v>0</v>
      </c>
      <c r="F35" s="13">
        <f>SUM(F26:F34)</f>
        <v>0</v>
      </c>
      <c r="G35" s="14">
        <f>E35+F35</f>
        <v>0</v>
      </c>
    </row>
    <row r="36" spans="1:7" x14ac:dyDescent="0.25">
      <c r="A36" s="96"/>
      <c r="B36" s="96"/>
      <c r="C36" s="96"/>
      <c r="D36" s="96"/>
      <c r="E36" s="97"/>
      <c r="F36" s="97"/>
      <c r="G36" s="97"/>
    </row>
    <row r="38" spans="1:7" x14ac:dyDescent="0.25">
      <c r="C38" s="98"/>
    </row>
    <row r="39" spans="1:7" x14ac:dyDescent="0.25">
      <c r="D39" s="99"/>
    </row>
  </sheetData>
  <sheetProtection algorithmName="SHA-512" hashValue="8oq+fn6B/nLQY31YKYgMKNLWNW/I1WLbdrJN9d3emJ4nTIqNn9xxGdL/B5UFRKP24OkMohaja54eAw5SFd8oIw==" saltValue="nRG6erw7MVd0b0SQRa6yCg==" spinCount="100000" sheet="1" objects="1" scenarios="1"/>
  <mergeCells count="19">
    <mergeCell ref="A1:G1"/>
    <mergeCell ref="A3:G3"/>
    <mergeCell ref="A4:A6"/>
    <mergeCell ref="B4:B6"/>
    <mergeCell ref="C4:C6"/>
    <mergeCell ref="D4:D6"/>
    <mergeCell ref="E4:E6"/>
    <mergeCell ref="G4:G6"/>
    <mergeCell ref="F4:F6"/>
    <mergeCell ref="A35:D35"/>
    <mergeCell ref="A20:D20"/>
    <mergeCell ref="A22:G22"/>
    <mergeCell ref="A23:A25"/>
    <mergeCell ref="B23:B25"/>
    <mergeCell ref="C23:C25"/>
    <mergeCell ref="D23:D25"/>
    <mergeCell ref="E23:E25"/>
    <mergeCell ref="G23:G25"/>
    <mergeCell ref="F23:F25"/>
  </mergeCells>
  <dataValidations count="14">
    <dataValidation type="decimal" operator="lessThanOrEqual" allowBlank="1" showInputMessage="1" showErrorMessage="1" errorTitle="Superior al importe hora máximo" error="El importe unitario ofertado es superior al máximo según lo estipulado en Pliegos. " sqref="D19" xr:uid="{5FDB4ED2-A20F-4B7F-85F0-E8015E5F0F1F}">
      <formula1>24.97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7" xr:uid="{33F5287D-A666-47ED-81E0-B0943B798F85}">
      <formula1>25.83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8" xr:uid="{C2BBC06B-B1F3-4785-8255-0866D4803CF2}">
      <formula1>27.46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9" xr:uid="{0F315B25-11E3-4CAC-9BD9-E6C9C654F199}">
      <formula1>27.15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0" xr:uid="{F965530B-7990-4C16-9281-5EFD73FCAA9E}">
      <formula1>28.78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1 D26" xr:uid="{AC72907C-01EA-4F5C-9D2D-6A473FF054E1}">
      <formula1>25.7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2 D27" xr:uid="{2978C694-92E8-48AA-8DD9-8FD529DD26C8}">
      <formula1>27.33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3 D28" xr:uid="{287B42B2-2216-41E0-8353-1D25ED717260}">
      <formula1>27.02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4 D29" xr:uid="{75F25D2E-53C9-4278-93FE-89B0460880FD}">
      <formula1>28.65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5 D30" xr:uid="{7BE6FF9D-A248-43A2-A44E-5E12D8750112}">
      <formula1>16.78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6 D31" xr:uid="{6BA281A4-B8C3-433C-9433-C8B54438083A}">
      <formula1>17.78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7 D32" xr:uid="{ED4ED1D0-21FB-4235-AA76-3CA49F3D14E8}">
      <formula1>17.06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18 D33" xr:uid="{CE159A10-D3B8-4DC8-BBD0-18648831BF6B}">
      <formula1>18.06</formula1>
    </dataValidation>
    <dataValidation type="decimal" operator="lessThanOrEqual" allowBlank="1" showInputMessage="1" showErrorMessage="1" errorTitle="Superior al importe hora máximo" error="El importe unitario ofertado es superior al máximo según lo estipulado en Pliegos. " sqref="D34" xr:uid="{71722389-7D6E-4841-A680-E5FA1FAD7917}">
      <formula1>27.18</formula1>
    </dataValidation>
  </dataValidations>
  <pageMargins left="0.17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</vt:lpstr>
      <vt:lpstr>LOTE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JUAN PEDRO TORIBIO GOMEZ</cp:lastModifiedBy>
  <cp:lastPrinted>2025-05-06T14:01:23Z</cp:lastPrinted>
  <dcterms:created xsi:type="dcterms:W3CDTF">2025-04-07T14:27:49Z</dcterms:created>
  <dcterms:modified xsi:type="dcterms:W3CDTF">2025-05-08T08:02:47Z</dcterms:modified>
</cp:coreProperties>
</file>