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1 EXPEDIENTES\3 PUBLICADOS\C S-02056-2025 - Mtto preventivo y correctivo equipos SAI - ABB 2025-2027 sedes CRTVE(NV)\2.- Docu fin\"/>
    </mc:Choice>
  </mc:AlternateContent>
  <xr:revisionPtr revIDLastSave="0" documentId="8_{1608F47D-FA07-4006-9ED5-12A93854DB16}" xr6:coauthVersionLast="36" xr6:coauthVersionMax="36" xr10:uidLastSave="{00000000-0000-0000-0000-000000000000}"/>
  <bookViews>
    <workbookView xWindow="-103" yWindow="-103" windowWidth="23254" windowHeight="12454" activeTab="1" xr2:uid="{A52B4E31-3FAB-4C67-A221-F7C3CBA493C6}"/>
  </bookViews>
  <sheets>
    <sheet name="Anexo I pag 1 oferta" sheetId="5" r:id="rId1"/>
    <sheet name="Anexo I Tabla Desglose Precio" sheetId="4" r:id="rId2"/>
  </sheets>
  <definedNames>
    <definedName name="_xlnm._FilterDatabase" localSheetId="1" hidden="1">'Anexo I Tabla Desglose Precio'!$A$6:$H$85</definedName>
    <definedName name="_xlnm.Print_Area" localSheetId="0">'Anexo I pag 1 oferta'!$A$3:$I$56</definedName>
    <definedName name="_xlnm.Print_Area" localSheetId="1">'Anexo I Tabla Desglose Precio'!$A$7:$H$91</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9" i="4" l="1"/>
  <c r="G10" i="4"/>
  <c r="G11" i="4"/>
  <c r="G12" i="4"/>
  <c r="G13" i="4"/>
  <c r="G14" i="4"/>
  <c r="H14" i="4" s="1"/>
  <c r="G15" i="4"/>
  <c r="H15" i="4" s="1"/>
  <c r="G16" i="4"/>
  <c r="H16" i="4" s="1"/>
  <c r="G17" i="4"/>
  <c r="G18" i="4"/>
  <c r="G19" i="4"/>
  <c r="G20" i="4"/>
  <c r="G21" i="4"/>
  <c r="G22" i="4"/>
  <c r="H22" i="4" s="1"/>
  <c r="G23" i="4"/>
  <c r="H23" i="4" s="1"/>
  <c r="G24" i="4"/>
  <c r="H24" i="4" s="1"/>
  <c r="G25" i="4"/>
  <c r="G26" i="4"/>
  <c r="H26" i="4" s="1"/>
  <c r="G27" i="4"/>
  <c r="G28" i="4"/>
  <c r="G29" i="4"/>
  <c r="G30" i="4"/>
  <c r="H30" i="4" s="1"/>
  <c r="G31" i="4"/>
  <c r="G32" i="4"/>
  <c r="H32" i="4" s="1"/>
  <c r="G33" i="4"/>
  <c r="H33" i="4" s="1"/>
  <c r="G34" i="4"/>
  <c r="G35" i="4"/>
  <c r="G36" i="4"/>
  <c r="G37" i="4"/>
  <c r="H37" i="4" s="1"/>
  <c r="G38" i="4"/>
  <c r="H38" i="4" s="1"/>
  <c r="G39" i="4"/>
  <c r="H39" i="4" s="1"/>
  <c r="G40" i="4"/>
  <c r="H40" i="4" s="1"/>
  <c r="G41" i="4"/>
  <c r="G42" i="4"/>
  <c r="G43" i="4"/>
  <c r="G44" i="4"/>
  <c r="G45" i="4"/>
  <c r="G46" i="4"/>
  <c r="H46" i="4" s="1"/>
  <c r="G47" i="4"/>
  <c r="G48" i="4"/>
  <c r="H48" i="4" s="1"/>
  <c r="G49" i="4"/>
  <c r="G50" i="4"/>
  <c r="G51" i="4"/>
  <c r="G52" i="4"/>
  <c r="G53" i="4"/>
  <c r="G54" i="4"/>
  <c r="H54" i="4" s="1"/>
  <c r="G55" i="4"/>
  <c r="G56" i="4"/>
  <c r="H56" i="4" s="1"/>
  <c r="G57" i="4"/>
  <c r="G58" i="4"/>
  <c r="G59" i="4"/>
  <c r="G60" i="4"/>
  <c r="G61" i="4"/>
  <c r="H61" i="4" s="1"/>
  <c r="G62" i="4"/>
  <c r="H62" i="4" s="1"/>
  <c r="G63" i="4"/>
  <c r="H63" i="4" s="1"/>
  <c r="G64" i="4"/>
  <c r="H64" i="4" s="1"/>
  <c r="G65" i="4"/>
  <c r="H65" i="4" s="1"/>
  <c r="G66" i="4"/>
  <c r="G67" i="4"/>
  <c r="G68" i="4"/>
  <c r="G69" i="4"/>
  <c r="G70" i="4"/>
  <c r="G71" i="4"/>
  <c r="G72" i="4"/>
  <c r="G73" i="4"/>
  <c r="G74" i="4"/>
  <c r="G75" i="4"/>
  <c r="G76" i="4"/>
  <c r="G77" i="4"/>
  <c r="G78" i="4"/>
  <c r="H78" i="4" s="1"/>
  <c r="G79" i="4"/>
  <c r="H79" i="4" s="1"/>
  <c r="G80" i="4"/>
  <c r="H80" i="4" s="1"/>
  <c r="H70" i="4"/>
  <c r="G8" i="4"/>
  <c r="F84" i="4"/>
  <c r="H84" i="4" s="1"/>
  <c r="G84" i="4"/>
  <c r="G83" i="4"/>
  <c r="F83" i="4"/>
  <c r="H83" i="4" s="1"/>
  <c r="H9" i="4"/>
  <c r="H10" i="4"/>
  <c r="H11" i="4"/>
  <c r="H12" i="4"/>
  <c r="H13" i="4"/>
  <c r="H17" i="4"/>
  <c r="H18" i="4"/>
  <c r="H19" i="4"/>
  <c r="H20" i="4"/>
  <c r="H21" i="4"/>
  <c r="H25" i="4"/>
  <c r="H27" i="4"/>
  <c r="H28" i="4"/>
  <c r="H29" i="4"/>
  <c r="H31" i="4"/>
  <c r="H34" i="4"/>
  <c r="H35" i="4"/>
  <c r="H36" i="4"/>
  <c r="H41" i="4"/>
  <c r="H42" i="4"/>
  <c r="H43" i="4"/>
  <c r="H44" i="4"/>
  <c r="H45" i="4"/>
  <c r="H47" i="4"/>
  <c r="H49" i="4"/>
  <c r="H50" i="4"/>
  <c r="H51" i="4"/>
  <c r="H52" i="4"/>
  <c r="H53" i="4"/>
  <c r="H55" i="4"/>
  <c r="H57" i="4"/>
  <c r="H58" i="4"/>
  <c r="H59" i="4"/>
  <c r="H60" i="4"/>
  <c r="H66" i="4"/>
  <c r="H67" i="4"/>
  <c r="H68" i="4"/>
  <c r="H69" i="4"/>
  <c r="H71" i="4"/>
  <c r="H72" i="4"/>
  <c r="H73" i="4"/>
  <c r="H74" i="4"/>
  <c r="H75" i="4"/>
  <c r="H76" i="4"/>
  <c r="H77" i="4"/>
  <c r="H8" i="4"/>
  <c r="H81" i="4" l="1"/>
  <c r="H86" i="4" s="1"/>
  <c r="B29" i="5" s="1"/>
</calcChain>
</file>

<file path=xl/sharedStrings.xml><?xml version="1.0" encoding="utf-8"?>
<sst xmlns="http://schemas.openxmlformats.org/spreadsheetml/2006/main" count="345" uniqueCount="236">
  <si>
    <t>Ud</t>
  </si>
  <si>
    <t>Resumen</t>
  </si>
  <si>
    <t>Partida</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</si>
  <si>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</si>
  <si>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</si>
  <si>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</si>
  <si>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</si>
  <si>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</si>
  <si>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</si>
  <si>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</si>
  <si>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</si>
  <si>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</si>
  <si>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</si>
  <si>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</si>
  <si>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</si>
  <si>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</si>
  <si>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</si>
  <si>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</si>
  <si>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</si>
  <si>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</si>
  <si>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</si>
  <si>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</si>
  <si>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</si>
  <si>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</si>
  <si>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</si>
  <si>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</si>
  <si>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</si>
  <si>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</si>
  <si>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</si>
  <si>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</si>
  <si>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</si>
  <si>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</si>
  <si>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U</t>
  </si>
  <si>
    <t>TOTAL CONTRATO</t>
  </si>
  <si>
    <t>Nº de Serie</t>
  </si>
  <si>
    <t>Modelo</t>
  </si>
  <si>
    <t>cantidad</t>
  </si>
  <si>
    <t>Importe ofertado año 1</t>
  </si>
  <si>
    <t>importe ofertado año 2</t>
  </si>
  <si>
    <t>C1328/M2663</t>
  </si>
  <si>
    <t>Classic</t>
  </si>
  <si>
    <t>ANDALUCIA</t>
  </si>
  <si>
    <t>SAI U.I. ALMERIA</t>
  </si>
  <si>
    <t>Upscale</t>
  </si>
  <si>
    <t>SAI RNE GR GRANADA</t>
  </si>
  <si>
    <t>70-17597</t>
  </si>
  <si>
    <t>Site pro</t>
  </si>
  <si>
    <t>SAI UI RTVE HUELVA</t>
  </si>
  <si>
    <t>C1506/M3873</t>
  </si>
  <si>
    <t>SAI U.I. RTVE Jaen</t>
  </si>
  <si>
    <t>S2U404</t>
  </si>
  <si>
    <t>SAI RTVE MÁLAGA II. AGENCIA EFE</t>
  </si>
  <si>
    <t>DUP11376/DUP11377/DUP11378/S3U763</t>
  </si>
  <si>
    <t>SAI RTVE MÁLAGA I. UNIDAD INFORMATIVA</t>
  </si>
  <si>
    <t>C1573/M4437</t>
  </si>
  <si>
    <t>ARAGÓN</t>
  </si>
  <si>
    <t>SAI U.I. RTVE Huesca</t>
  </si>
  <si>
    <t>G2006/M8119</t>
  </si>
  <si>
    <t>SAI U.I. RTVE Teruel</t>
  </si>
  <si>
    <t xml:space="preserve"> AY1060-2017-B099C</t>
  </si>
  <si>
    <t>Tle CE Scalable</t>
  </si>
  <si>
    <t>SAI ZARAGOZA RTVE 1</t>
  </si>
  <si>
    <t xml:space="preserve"> AY1060-2017-B104C</t>
  </si>
  <si>
    <t>SAI ZARAGOZA RTVE 2</t>
  </si>
  <si>
    <t>CM2879</t>
  </si>
  <si>
    <t>Maxi</t>
  </si>
  <si>
    <t>ASTURIAS</t>
  </si>
  <si>
    <t>SAI TVE AS OVIEDO CENTRO TERRITORIAL</t>
  </si>
  <si>
    <t>L3010-1203-A443G</t>
  </si>
  <si>
    <t>Lan pro</t>
  </si>
  <si>
    <t>C VALENCIANA</t>
  </si>
  <si>
    <t>SAI UI RTVE ALICANTE</t>
  </si>
  <si>
    <t>C1382/M3425</t>
  </si>
  <si>
    <t>SAI RNE V VALENCIA</t>
  </si>
  <si>
    <t>D4M-2715</t>
  </si>
  <si>
    <t>DPA 250-S4</t>
  </si>
  <si>
    <t>SAI TVE VALENCIA</t>
  </si>
  <si>
    <t>M3020-4101-2754</t>
  </si>
  <si>
    <t>CANARIAS</t>
  </si>
  <si>
    <t>SAI SANTA CRUZ DE TENERIFE RNE</t>
  </si>
  <si>
    <t>A4080-4300-2793</t>
  </si>
  <si>
    <t>SAI SANTA CRUZ DE TENERIFE TVE</t>
  </si>
  <si>
    <t>DUP628/S2U58</t>
  </si>
  <si>
    <t>SAI RNE TF LA PALMA</t>
  </si>
  <si>
    <t>70-14537</t>
  </si>
  <si>
    <t>TLE SERIES S1</t>
  </si>
  <si>
    <t>CANTABRIA</t>
  </si>
  <si>
    <t>SAI TVE CANTABRIA</t>
  </si>
  <si>
    <t>S116014070313L</t>
  </si>
  <si>
    <t>PowerWave 33</t>
  </si>
  <si>
    <t>CASTILLA LA MANCHA</t>
  </si>
  <si>
    <t>SAI RNE CU CUENCA</t>
  </si>
  <si>
    <t>DUP634/S2U61</t>
  </si>
  <si>
    <t>SAI RNE CR CIUDAD REAL</t>
  </si>
  <si>
    <t>DUP633/S2U60</t>
  </si>
  <si>
    <t>SAI RNE AB ALBACETE</t>
  </si>
  <si>
    <t>P2S3175</t>
  </si>
  <si>
    <t>ABBPowerScale 33</t>
  </si>
  <si>
    <t>CASTILLA Y LEON</t>
  </si>
  <si>
    <t>SAI RNE VA VALLADOLID</t>
  </si>
  <si>
    <t>A4060-1200-1094</t>
  </si>
  <si>
    <t>SAI TVE VALLADOLID</t>
  </si>
  <si>
    <t>66-12017</t>
  </si>
  <si>
    <t>IM066</t>
  </si>
  <si>
    <t>CASTILLA Y LEÓN</t>
  </si>
  <si>
    <t>SAI UI RTVE BURGOS</t>
  </si>
  <si>
    <t>DUP12665/DUP14432/S3U917</t>
  </si>
  <si>
    <t>SAI RTVE SALAMANCA</t>
  </si>
  <si>
    <t>9925A019</t>
  </si>
  <si>
    <t>Dserie</t>
  </si>
  <si>
    <t>SAI UI RTVE SORIA</t>
  </si>
  <si>
    <t>P2S8730</t>
  </si>
  <si>
    <t>PowerScale 33</t>
  </si>
  <si>
    <t>SAI TVE TOLEDO 1</t>
  </si>
  <si>
    <t>P2S8731</t>
  </si>
  <si>
    <t>SAI TVE TOLEDO 2</t>
  </si>
  <si>
    <t>S1160-1407-0313L</t>
  </si>
  <si>
    <t>SGPP</t>
  </si>
  <si>
    <t>CATALUÑA</t>
  </si>
  <si>
    <t>SAI RNE BARCELONA 1</t>
  </si>
  <si>
    <t>S1160-1407-0314L</t>
  </si>
  <si>
    <t>SAI RNE BARCELONA 2</t>
  </si>
  <si>
    <t>S3200-2416-B270B</t>
  </si>
  <si>
    <t>SGPPS3</t>
  </si>
  <si>
    <t>SAI TVE SANT CUGAT CONTROL CENTRAL EMISIONES</t>
  </si>
  <si>
    <t>S3200-2216-B266B</t>
  </si>
  <si>
    <t xml:space="preserve">S1200-3607-B026L </t>
  </si>
  <si>
    <t>SGPPS1</t>
  </si>
  <si>
    <t>SAI TVE SANT CUGAT PRODUCCION Y ESTUDIOS</t>
  </si>
  <si>
    <t>S1200-3707-B027L</t>
  </si>
  <si>
    <t>S2200-1410-R203D</t>
  </si>
  <si>
    <t>DUP2339/S2U131</t>
  </si>
  <si>
    <t>SAI RNE GIRONA</t>
  </si>
  <si>
    <t xml:space="preserve"> st40 s2v030 dpa2338</t>
  </si>
  <si>
    <t>SAI RNE LLEIDA</t>
  </si>
  <si>
    <t>L6010-1914-B902A</t>
  </si>
  <si>
    <t>CEUTA</t>
  </si>
  <si>
    <t>SAI UI RTVE CEUTA</t>
  </si>
  <si>
    <t>l3010-0202-0070</t>
  </si>
  <si>
    <t>EXTREMADURA</t>
  </si>
  <si>
    <t>SAI UI RTVE CACERES</t>
  </si>
  <si>
    <t>C1778/M5592</t>
  </si>
  <si>
    <t>SAI RNE BADAJOZ</t>
  </si>
  <si>
    <t>POVERWAVE 33</t>
  </si>
  <si>
    <t>SAI TVE BA MERIDA</t>
  </si>
  <si>
    <t>52vp0635</t>
  </si>
  <si>
    <t>DPA UPSCALE</t>
  </si>
  <si>
    <t>GALICIA</t>
  </si>
  <si>
    <t>SAI RNE C CORUÑA</t>
  </si>
  <si>
    <t>P1W789</t>
  </si>
  <si>
    <t>SAI TVE C SANTIAGO DE COMPOSTELA</t>
  </si>
  <si>
    <t>A5015-2400-1704</t>
  </si>
  <si>
    <t>SAI UI RTVE PONTEVEDRA</t>
  </si>
  <si>
    <t>SAI VIGO</t>
  </si>
  <si>
    <t>CMD227</t>
  </si>
  <si>
    <t>Midi-line</t>
  </si>
  <si>
    <t>LA RIOJA</t>
  </si>
  <si>
    <t>SAI TVE  LO LOGROÑO</t>
  </si>
  <si>
    <t>S34004715B177B</t>
  </si>
  <si>
    <t>SG SERIES S3 400KVA</t>
  </si>
  <si>
    <t>MADRID</t>
  </si>
  <si>
    <t>SAI TORRESPAÑA A  1 A</t>
  </si>
  <si>
    <t>S34004715B179B</t>
  </si>
  <si>
    <t>SAI TORRESPAÑA A  2 A</t>
  </si>
  <si>
    <t>S34000216B196B</t>
  </si>
  <si>
    <t>SAI TORRESPAÑA A  1 B</t>
  </si>
  <si>
    <t>S34000316B198B</t>
  </si>
  <si>
    <t>SAI TORRESPAÑA A  2 B</t>
  </si>
  <si>
    <t>B620038061444N</t>
  </si>
  <si>
    <t>SITE PRO 200KVA SERIE 6N</t>
  </si>
  <si>
    <t>SAI TORRESPAÑA B  1</t>
  </si>
  <si>
    <t>B620038061445N</t>
  </si>
  <si>
    <t>SAI TORRESPAÑA B  2</t>
  </si>
  <si>
    <t>P1S16947</t>
  </si>
  <si>
    <t>SAI TEATRO MONUMENTAL</t>
  </si>
  <si>
    <t>AR7040-3817-B606D</t>
  </si>
  <si>
    <t>SAI IORTVE</t>
  </si>
  <si>
    <t>P1W1253</t>
  </si>
  <si>
    <t>12HX300FR</t>
  </si>
  <si>
    <t>SAI PRADO DEL REY DIGITALIZACION 2</t>
  </si>
  <si>
    <t>P1W310</t>
  </si>
  <si>
    <t>SAI PRADO DEL REY DIGITALIZACION 1</t>
  </si>
  <si>
    <t>P1W311</t>
  </si>
  <si>
    <t>SAI PRADO DEL REY DIGITALIZACION 3</t>
  </si>
  <si>
    <t>DPP1405/D2M1937/D2M6513/D2M6514/D2M7060/D2M7311</t>
  </si>
  <si>
    <t>12HX150R</t>
  </si>
  <si>
    <t>SAI RNE M CASA DE LA RADIO</t>
  </si>
  <si>
    <t>DPP1548/D2M6512/D2M7297/D2M7298/D2M7309/D2M7310</t>
  </si>
  <si>
    <t>SAI RNE M CASA DE LA RADIO II</t>
  </si>
  <si>
    <t>70-14602</t>
  </si>
  <si>
    <t>SAI PRADO DEL REY COLOR</t>
  </si>
  <si>
    <t>B4200-4400-2766</t>
  </si>
  <si>
    <t>SAI PRADO DEL REY CTRO TRANSF 1</t>
  </si>
  <si>
    <t>B4200-4400-2767</t>
  </si>
  <si>
    <t>SAI PRADO DEL REY CTRO TRANSF 2</t>
  </si>
  <si>
    <t>B4200-4400-2765</t>
  </si>
  <si>
    <t>SAI PRADO DEL REY CTRO TRANSF 3</t>
  </si>
  <si>
    <t>71-67514-15-69083-67515</t>
  </si>
  <si>
    <t>SAI PRADO DEL REY CASA DE LA RADIO 2</t>
  </si>
  <si>
    <t>SAI PRADO DEL REY CASA DE LA RADIO 3</t>
  </si>
  <si>
    <t>SAI PRADO DEL REY CASA DE LA RADIO 1</t>
  </si>
  <si>
    <t>S1120-4815-B730D</t>
  </si>
  <si>
    <t>SG PP S1</t>
  </si>
  <si>
    <t>SAI PRADO DEL REY PPAL INFORMATICA 1</t>
  </si>
  <si>
    <t>9702a27</t>
  </si>
  <si>
    <t>SAI RNE</t>
  </si>
  <si>
    <t>A6010-0503-0195</t>
  </si>
  <si>
    <t>MELILLA</t>
  </si>
  <si>
    <t>SAI UI RTVE MELILLA</t>
  </si>
  <si>
    <t>A6080-4801-3355</t>
  </si>
  <si>
    <t>Site pro s6</t>
  </si>
  <si>
    <t>MURCIA</t>
  </si>
  <si>
    <t>SAI RTVE MURCIA</t>
  </si>
  <si>
    <t>C1549/M4196</t>
  </si>
  <si>
    <t>SAI RNE MU CARTAGENA</t>
  </si>
  <si>
    <t>9813A046</t>
  </si>
  <si>
    <t>UPSCALE ST 40</t>
  </si>
  <si>
    <t>P VASCO</t>
  </si>
  <si>
    <t>SAI UI RTVE SAN SEBASTIAN</t>
  </si>
  <si>
    <t>P1W1761</t>
  </si>
  <si>
    <t>SAI RTVE BILBAO</t>
  </si>
  <si>
    <t>Total Ofertado Contrato</t>
  </si>
  <si>
    <t>S-02056-2025 - Mantenimiento equipos SAI - ABB en CRTVE</t>
  </si>
  <si>
    <t>Total partida fija</t>
  </si>
  <si>
    <t>-</t>
  </si>
  <si>
    <t>hora</t>
  </si>
  <si>
    <t>MANO DE OBRA DIURNA</t>
  </si>
  <si>
    <t>MANO DE OBRA NOCTURNA</t>
  </si>
  <si>
    <t>1</t>
  </si>
  <si>
    <t>Unidad</t>
  </si>
  <si>
    <t>DESCRIPCIÓN</t>
  </si>
  <si>
    <t>CANTIDAD</t>
  </si>
  <si>
    <t>MATERIALES (*)</t>
  </si>
  <si>
    <t>(*)  EL capitulo MATERIALES es un capitulo de importe fijo e invariable que debe incluirse en la oferta.</t>
  </si>
  <si>
    <t xml:space="preserve"> "Mantenimiento equipos SAI - ABB en CRTVE"</t>
  </si>
  <si>
    <t xml:space="preserve">Expediente n.º S/02056/2025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</si>
</sst>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11"/>
      <color rgb="FFFF0000"/>
      <name val="Calibri"/>
      <family val="2"/>
      <scheme val="minor"/>
    </font>
    <font>
      <sz val="8"/>
      <color theme="8" tint="-0.249977111117893"/>
      <name val="Calibri"/>
      <family val="2"/>
      <scheme val="minor"/>
    </font>
    <font>
      <b/>
      <i/>
      <sz val="9"/>
      <color theme="1"/>
      <name val="Calibri"/>
      <family val="2"/>
      <scheme val="minor"/>
    </font>
    <font>
      <sz val="9"/>
      <color rgb="FF000000"/>
      <name val="Calibri"/>
      <family val="2"/>
      <scheme val="minor"/>
    </font>
    <font>
      <sz val="9"/>
      <color theme="1"/>
      <name val="Calibri"/>
      <family val="2"/>
      <scheme val="minor"/>
    </font>
    <font>
      <sz val="8"/>
      <color theme="8" tint="-0.499984740745262"/>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8" tint="0.79998168889431442"/>
        <bgColor indexed="64"/>
      </patternFill>
    </fill>
    <fill>
      <patternFill patternType="solid">
        <fgColor theme="0" tint="-4.9989318521683403E-2"/>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thin">
        <color indexed="64"/>
      </bottom>
      <diagonal/>
    </border>
  </borders>
  <cellStyleXfs count="1">
    <xf numFmtId="0" fontId="0" fillId="0" borderId="0"/>
  </cellStyleXfs>
  <cellXfs count="102">
    <xf numFmtId="0" fontId="0" fillId="0" borderId="0" xfId="0"/>
    <xf numFmtId="0" fontId="0" fillId="0" borderId="0" xfId="0" applyProtection="1"/>
    <xf numFmtId="0" fontId="0" fillId="0" borderId="0" xfId="0" applyBorder="1" applyProtection="1"/>
    <xf numFmtId="0" fontId="15" fillId="0" borderId="3" xfId="0" applyFont="1" applyBorder="1" applyAlignment="1" applyProtection="1">
      <alignment horizontal="left" vertical="center" wrapText="1"/>
    </xf>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6" fillId="0" borderId="0" xfId="0" applyFont="1" applyProtection="1"/>
    <xf numFmtId="0" fontId="1" fillId="0" borderId="0" xfId="0" applyFont="1" applyProtection="1"/>
    <xf numFmtId="0" fontId="17" fillId="0" borderId="0" xfId="0" applyFont="1" applyAlignment="1" applyProtection="1">
      <alignment horizontal="right" vertical="center"/>
    </xf>
    <xf numFmtId="0" fontId="17"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19" fillId="0" borderId="0" xfId="0" applyFont="1" applyAlignment="1" applyProtection="1">
      <alignment horizontal="left" vertical="top"/>
    </xf>
    <xf numFmtId="0" fontId="0" fillId="3" borderId="0" xfId="0" applyFill="1" applyAlignment="1" applyProtection="1">
      <alignment vertical="top" shrinkToFit="1"/>
      <protection locked="0"/>
    </xf>
    <xf numFmtId="0" fontId="19"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1"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3" fillId="0" borderId="4" xfId="0" applyFont="1" applyBorder="1" applyAlignment="1" applyProtection="1">
      <alignment horizontal="center" vertical="top" wrapText="1"/>
    </xf>
    <xf numFmtId="0" fontId="9" fillId="0" borderId="1" xfId="0" applyFont="1" applyBorder="1" applyAlignment="1" applyProtection="1">
      <alignment horizontal="center" vertical="top"/>
    </xf>
    <xf numFmtId="49" fontId="4"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9" fontId="6" fillId="0" borderId="1" xfId="0" applyNumberFormat="1" applyFont="1" applyBorder="1" applyAlignment="1" applyProtection="1">
      <alignment vertical="top"/>
    </xf>
    <xf numFmtId="4" fontId="11" fillId="3" borderId="1" xfId="0" applyNumberFormat="1" applyFont="1" applyFill="1" applyBorder="1" applyAlignment="1" applyProtection="1">
      <alignment vertical="top"/>
    </xf>
    <xf numFmtId="0" fontId="6" fillId="0" borderId="1" xfId="0" applyFont="1" applyBorder="1" applyAlignment="1" applyProtection="1">
      <alignment vertical="top"/>
    </xf>
    <xf numFmtId="4" fontId="5" fillId="0" borderId="3" xfId="0" applyNumberFormat="1" applyFont="1" applyBorder="1" applyAlignment="1" applyProtection="1">
      <alignment vertical="top"/>
    </xf>
    <xf numFmtId="4" fontId="10" fillId="3" borderId="1" xfId="0" applyNumberFormat="1" applyFont="1" applyFill="1" applyBorder="1" applyAlignment="1" applyProtection="1">
      <alignment vertical="top"/>
    </xf>
    <xf numFmtId="3" fontId="5" fillId="2" borderId="3" xfId="0" applyNumberFormat="1" applyFont="1" applyFill="1" applyBorder="1" applyAlignment="1" applyProtection="1">
      <alignment vertical="top"/>
    </xf>
    <xf numFmtId="4" fontId="5" fillId="2" borderId="3" xfId="0" applyNumberFormat="1" applyFont="1" applyFill="1" applyBorder="1" applyAlignment="1" applyProtection="1">
      <alignment vertical="top"/>
    </xf>
    <xf numFmtId="4" fontId="10" fillId="2" borderId="4" xfId="0" applyNumberFormat="1"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6" fillId="0" borderId="3" xfId="0" applyFont="1" applyFill="1" applyBorder="1" applyProtection="1"/>
    <xf numFmtId="4" fontId="4" fillId="3" borderId="1" xfId="0" applyNumberFormat="1" applyFont="1" applyFill="1" applyBorder="1" applyProtection="1"/>
    <xf numFmtId="4" fontId="6" fillId="3" borderId="2" xfId="0" applyNumberFormat="1" applyFont="1" applyFill="1" applyBorder="1" applyAlignment="1" applyProtection="1">
      <alignment vertical="top"/>
      <protection locked="0"/>
    </xf>
    <xf numFmtId="0" fontId="22" fillId="0" borderId="0" xfId="0" applyFont="1" applyFill="1" applyProtection="1"/>
    <xf numFmtId="0" fontId="1" fillId="6" borderId="1" xfId="0" applyFont="1" applyFill="1" applyBorder="1" applyAlignment="1" applyProtection="1">
      <alignment horizontal="left" vertical="top"/>
    </xf>
    <xf numFmtId="49" fontId="1" fillId="2" borderId="1" xfId="0" applyNumberFormat="1" applyFont="1" applyFill="1" applyBorder="1" applyAlignment="1" applyProtection="1">
      <alignment vertical="top"/>
    </xf>
    <xf numFmtId="49" fontId="10" fillId="2" borderId="1" xfId="0" applyNumberFormat="1" applyFont="1" applyFill="1" applyBorder="1" applyAlignment="1" applyProtection="1">
      <alignment vertical="top"/>
    </xf>
    <xf numFmtId="49" fontId="11" fillId="0" borderId="1" xfId="0" applyNumberFormat="1" applyFont="1" applyBorder="1" applyAlignment="1" applyProtection="1">
      <alignment vertical="top"/>
    </xf>
    <xf numFmtId="0" fontId="11" fillId="0" borderId="1" xfId="0" applyFont="1" applyBorder="1" applyAlignment="1" applyProtection="1">
      <alignment vertical="top"/>
    </xf>
    <xf numFmtId="0" fontId="8" fillId="0" borderId="3" xfId="0" applyFont="1" applyFill="1" applyBorder="1" applyProtection="1"/>
    <xf numFmtId="0" fontId="9" fillId="0" borderId="1" xfId="0" applyFont="1" applyBorder="1" applyAlignment="1" applyProtection="1">
      <alignment horizontal="center" vertical="top" wrapText="1"/>
    </xf>
    <xf numFmtId="4" fontId="23" fillId="5" borderId="2" xfId="0" applyNumberFormat="1" applyFont="1" applyFill="1" applyBorder="1" applyAlignment="1" applyProtection="1">
      <alignment vertical="top"/>
    </xf>
    <xf numFmtId="4" fontId="23" fillId="5" borderId="1" xfId="0" applyNumberFormat="1" applyFont="1" applyFill="1" applyBorder="1" applyAlignment="1" applyProtection="1">
      <alignment vertical="top"/>
    </xf>
    <xf numFmtId="0" fontId="24" fillId="0" borderId="1" xfId="0" applyFont="1" applyBorder="1" applyAlignment="1" applyProtection="1">
      <alignment horizontal="center" vertical="top" wrapText="1"/>
    </xf>
    <xf numFmtId="0" fontId="0" fillId="0" borderId="0" xfId="0" applyFont="1" applyAlignment="1" applyProtection="1">
      <alignment horizontal="left" vertical="top" wrapText="1"/>
    </xf>
    <xf numFmtId="0" fontId="0" fillId="0" borderId="9" xfId="0" applyBorder="1" applyAlignment="1" applyProtection="1">
      <alignment horizontal="center" wrapText="1"/>
      <protection locked="0"/>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14" fillId="0" borderId="0" xfId="0" applyFont="1" applyAlignment="1" applyProtection="1">
      <alignment horizontal="center" vertical="top" wrapText="1"/>
    </xf>
    <xf numFmtId="0" fontId="18"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9" fillId="0" borderId="0" xfId="0" applyFont="1" applyAlignment="1" applyProtection="1">
      <alignment horizontal="left" vertical="top"/>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4"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0" fillId="3" borderId="9" xfId="0" applyFill="1" applyBorder="1" applyAlignment="1" applyProtection="1">
      <alignment horizontal="center" vertical="top"/>
      <protection locked="0"/>
    </xf>
    <xf numFmtId="0" fontId="1" fillId="0" borderId="2" xfId="0" applyFont="1" applyBorder="1" applyAlignment="1" applyProtection="1">
      <alignment horizontal="left" vertical="top" wrapText="1"/>
    </xf>
    <xf numFmtId="0" fontId="1" fillId="0" borderId="3" xfId="0" applyFont="1" applyBorder="1" applyAlignment="1" applyProtection="1">
      <alignment horizontal="left" vertical="top" wrapText="1"/>
    </xf>
    <xf numFmtId="0" fontId="1" fillId="0" borderId="4" xfId="0" applyFont="1" applyBorder="1" applyAlignment="1" applyProtection="1">
      <alignment horizontal="left" vertical="top" wrapText="1"/>
    </xf>
    <xf numFmtId="0" fontId="25" fillId="0" borderId="1" xfId="0" applyNumberFormat="1" applyFont="1" applyBorder="1" applyAlignment="1">
      <alignment horizontal="left" vertical="center" wrapText="1"/>
    </xf>
    <xf numFmtId="0" fontId="25" fillId="0" borderId="1" xfId="0" applyNumberFormat="1" applyFont="1" applyBorder="1" applyAlignment="1">
      <alignment horizontal="center" vertical="center" wrapText="1"/>
    </xf>
    <xf numFmtId="0" fontId="26" fillId="0" borderId="1" xfId="0" applyNumberFormat="1" applyFont="1" applyBorder="1" applyAlignment="1">
      <alignment horizontal="left" vertical="center" wrapText="1"/>
    </xf>
    <xf numFmtId="0" fontId="26" fillId="0" borderId="1" xfId="0" applyNumberFormat="1" applyFont="1" applyBorder="1" applyAlignment="1">
      <alignment horizontal="center" wrapText="1"/>
    </xf>
    <xf numFmtId="4" fontId="6" fillId="3" borderId="1" xfId="0" applyNumberFormat="1" applyFont="1" applyFill="1" applyBorder="1" applyAlignment="1" applyProtection="1">
      <alignment horizontal="center" vertical="top"/>
      <protection locked="0"/>
    </xf>
    <xf numFmtId="4" fontId="11" fillId="3" borderId="1" xfId="0" applyNumberFormat="1" applyFont="1" applyFill="1" applyBorder="1" applyAlignment="1" applyProtection="1">
      <alignment horizontal="center" vertical="top"/>
    </xf>
    <xf numFmtId="4" fontId="6" fillId="3" borderId="2" xfId="0" applyNumberFormat="1" applyFont="1" applyFill="1" applyBorder="1" applyAlignment="1" applyProtection="1">
      <alignment horizontal="center" vertical="top"/>
      <protection locked="0"/>
    </xf>
    <xf numFmtId="49" fontId="11" fillId="0" borderId="1" xfId="0" applyNumberFormat="1" applyFont="1" applyBorder="1" applyAlignment="1" applyProtection="1">
      <alignment horizontal="center" vertical="top"/>
    </xf>
    <xf numFmtId="49" fontId="6" fillId="0" borderId="1" xfId="0" applyNumberFormat="1" applyFont="1" applyBorder="1" applyAlignment="1" applyProtection="1">
      <alignment horizontal="center" vertical="top"/>
    </xf>
    <xf numFmtId="49" fontId="6" fillId="0" borderId="3" xfId="0" applyNumberFormat="1" applyFont="1" applyBorder="1" applyAlignment="1" applyProtection="1">
      <alignment horizontal="center" vertical="top" wrapText="1"/>
    </xf>
    <xf numFmtId="49" fontId="6" fillId="0" borderId="3" xfId="0" applyNumberFormat="1" applyFont="1" applyBorder="1" applyAlignment="1" applyProtection="1">
      <alignment horizontal="left" vertical="top" wrapText="1"/>
    </xf>
    <xf numFmtId="49" fontId="6" fillId="0" borderId="1" xfId="0" applyNumberFormat="1" applyFont="1" applyBorder="1" applyAlignment="1" applyProtection="1">
      <alignment vertical="top" wrapText="1"/>
    </xf>
    <xf numFmtId="0" fontId="6" fillId="0" borderId="1" xfId="0" applyNumberFormat="1" applyFont="1" applyBorder="1" applyAlignment="1" applyProtection="1">
      <alignment horizontal="center" vertical="top" wrapText="1"/>
    </xf>
    <xf numFmtId="49" fontId="27" fillId="5" borderId="1" xfId="0" applyNumberFormat="1" applyFont="1" applyFill="1" applyBorder="1" applyAlignment="1" applyProtection="1">
      <alignment vertical="top"/>
    </xf>
    <xf numFmtId="49" fontId="27" fillId="5" borderId="3" xfId="0" applyNumberFormat="1" applyFont="1" applyFill="1" applyBorder="1" applyAlignment="1" applyProtection="1">
      <alignment vertical="top" wrapText="1"/>
    </xf>
    <xf numFmtId="49" fontId="27" fillId="5" borderId="3" xfId="0" applyNumberFormat="1" applyFont="1" applyFill="1" applyBorder="1" applyAlignment="1" applyProtection="1">
      <alignment horizontal="center" vertical="top" wrapText="1"/>
    </xf>
    <xf numFmtId="0" fontId="0" fillId="5" borderId="0" xfId="0" applyFill="1" applyProtection="1"/>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888546</xdr:colOff>
      <xdr:row>7</xdr:row>
      <xdr:rowOff>50346</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workbookViewId="0">
      <pane ySplit="9" topLeftCell="A20" activePane="bottomLeft" state="frozen"/>
      <selection pane="bottomLeft" activeCell="C55" sqref="C55:G55"/>
    </sheetView>
  </sheetViews>
  <sheetFormatPr baseColWidth="10" defaultColWidth="11.3828125" defaultRowHeight="14.6" x14ac:dyDescent="0.4"/>
  <cols>
    <col min="1" max="1" width="8.3046875" style="1" customWidth="1"/>
    <col min="2" max="2" width="13.53515625" style="1" customWidth="1"/>
    <col min="3" max="3" width="17.84375" style="1" customWidth="1"/>
    <col min="4" max="9" width="11.3828125" style="1"/>
    <col min="10" max="10" width="1.69140625" style="1" customWidth="1"/>
    <col min="11" max="16384" width="11.3828125" style="1"/>
  </cols>
  <sheetData>
    <row r="2" spans="1:9" s="7" customFormat="1" ht="75" customHeight="1" x14ac:dyDescent="0.4">
      <c r="A2" s="71" t="s">
        <v>7</v>
      </c>
      <c r="B2" s="71"/>
      <c r="C2" s="71"/>
      <c r="D2" s="71"/>
      <c r="E2" s="71"/>
      <c r="F2" s="71"/>
      <c r="G2" s="71"/>
      <c r="H2" s="71"/>
      <c r="I2" s="71"/>
    </row>
    <row r="5" spans="1:9" x14ac:dyDescent="0.4">
      <c r="D5" s="8"/>
      <c r="E5" s="8"/>
      <c r="F5" s="9"/>
      <c r="G5" s="9"/>
      <c r="H5" s="9"/>
      <c r="I5" s="10" t="s">
        <v>234</v>
      </c>
    </row>
    <row r="6" spans="1:9" x14ac:dyDescent="0.4">
      <c r="D6" s="8"/>
      <c r="E6" s="8"/>
      <c r="F6" s="9"/>
      <c r="G6" s="9"/>
      <c r="H6" s="9"/>
      <c r="I6" s="10"/>
    </row>
    <row r="7" spans="1:9" x14ac:dyDescent="0.4">
      <c r="D7" s="8"/>
      <c r="E7" s="8"/>
      <c r="F7" s="9"/>
      <c r="G7" s="9"/>
      <c r="H7" s="9"/>
      <c r="I7" s="11" t="s">
        <v>235</v>
      </c>
    </row>
    <row r="8" spans="1:9" ht="25" customHeight="1" x14ac:dyDescent="0.4"/>
    <row r="9" spans="1:9" ht="18.45" x14ac:dyDescent="0.5">
      <c r="A9" s="72" t="s">
        <v>8</v>
      </c>
      <c r="B9" s="72"/>
      <c r="C9" s="72"/>
      <c r="D9" s="72"/>
      <c r="E9" s="72"/>
      <c r="F9" s="72"/>
      <c r="G9" s="72"/>
      <c r="H9" s="72"/>
      <c r="I9" s="72"/>
    </row>
    <row r="10" spans="1:9" ht="15" customHeight="1" x14ac:dyDescent="0.4"/>
    <row r="11" spans="1:9" ht="15" customHeight="1" x14ac:dyDescent="0.4"/>
    <row r="12" spans="1:9" x14ac:dyDescent="0.4">
      <c r="A12" s="7" t="s">
        <v>9</v>
      </c>
      <c r="B12" s="73"/>
      <c r="C12" s="73"/>
      <c r="D12" s="73"/>
      <c r="E12" s="73"/>
      <c r="F12" s="65" t="s">
        <v>10</v>
      </c>
      <c r="G12" s="65"/>
      <c r="H12" s="65"/>
      <c r="I12" s="12"/>
    </row>
    <row r="13" spans="1:9" x14ac:dyDescent="0.4">
      <c r="A13" s="74" t="s">
        <v>11</v>
      </c>
      <c r="B13" s="74"/>
      <c r="C13" s="74"/>
      <c r="D13" s="74"/>
      <c r="E13" s="74"/>
      <c r="F13" s="74"/>
      <c r="G13" s="74"/>
      <c r="H13" s="74"/>
      <c r="I13" s="13"/>
    </row>
    <row r="14" spans="1:9" x14ac:dyDescent="0.4">
      <c r="A14" s="14"/>
      <c r="B14" s="14"/>
      <c r="C14" s="14"/>
      <c r="D14" s="14"/>
      <c r="E14" s="14"/>
      <c r="F14" s="14"/>
      <c r="G14" s="14"/>
      <c r="H14" s="14"/>
      <c r="I14" s="13"/>
    </row>
    <row r="15" spans="1:9" x14ac:dyDescent="0.4">
      <c r="A15" s="7" t="s">
        <v>12</v>
      </c>
      <c r="B15" s="7"/>
      <c r="C15" s="15"/>
      <c r="D15" s="65" t="s">
        <v>13</v>
      </c>
      <c r="E15" s="65"/>
      <c r="F15" s="67"/>
      <c r="G15" s="67"/>
      <c r="H15" s="67"/>
      <c r="I15" s="67"/>
    </row>
    <row r="16" spans="1:9" x14ac:dyDescent="0.4">
      <c r="B16" s="16"/>
      <c r="C16" s="16" t="s">
        <v>14</v>
      </c>
      <c r="D16" s="16"/>
      <c r="E16" s="16"/>
      <c r="F16" s="16" t="s">
        <v>15</v>
      </c>
      <c r="G16" s="16"/>
      <c r="H16" s="16"/>
      <c r="I16" s="7"/>
    </row>
    <row r="17" spans="1:9" x14ac:dyDescent="0.4">
      <c r="B17" s="16"/>
      <c r="C17" s="16"/>
      <c r="D17" s="16"/>
      <c r="E17" s="16"/>
      <c r="F17" s="16"/>
      <c r="G17" s="16"/>
      <c r="H17" s="16"/>
      <c r="I17" s="7"/>
    </row>
    <row r="18" spans="1:9" x14ac:dyDescent="0.4">
      <c r="A18" s="7" t="s">
        <v>16</v>
      </c>
      <c r="B18" s="12"/>
      <c r="C18" s="65" t="s">
        <v>17</v>
      </c>
      <c r="D18" s="65"/>
      <c r="E18" s="66"/>
      <c r="F18" s="66"/>
      <c r="G18" s="66"/>
      <c r="H18" s="17" t="s">
        <v>18</v>
      </c>
      <c r="I18" s="18"/>
    </row>
    <row r="19" spans="1:9" s="19" customFormat="1" x14ac:dyDescent="0.4">
      <c r="B19" s="20"/>
      <c r="C19" s="21"/>
      <c r="D19" s="21"/>
      <c r="E19" s="22"/>
      <c r="F19" s="22"/>
      <c r="G19" s="22"/>
      <c r="H19" s="22"/>
      <c r="I19" s="22"/>
    </row>
    <row r="20" spans="1:9" s="19" customFormat="1" x14ac:dyDescent="0.4">
      <c r="B20" s="20"/>
      <c r="C20" s="21"/>
      <c r="D20" s="21"/>
      <c r="E20" s="22"/>
      <c r="F20" s="22"/>
      <c r="G20" s="22"/>
      <c r="H20" s="22"/>
      <c r="I20" s="22"/>
    </row>
    <row r="21" spans="1:9" s="19" customFormat="1" x14ac:dyDescent="0.4">
      <c r="A21" s="23" t="s">
        <v>19</v>
      </c>
      <c r="B21" s="20"/>
      <c r="C21" s="67"/>
      <c r="D21" s="67"/>
      <c r="E21" s="67"/>
      <c r="F21" s="67"/>
      <c r="G21" s="67"/>
      <c r="H21" s="22" t="s">
        <v>20</v>
      </c>
      <c r="I21" s="18"/>
    </row>
    <row r="22" spans="1:9" s="19" customFormat="1" x14ac:dyDescent="0.4">
      <c r="A22" s="23"/>
      <c r="B22" s="20"/>
      <c r="C22" s="21"/>
      <c r="D22" s="21"/>
      <c r="E22" s="21"/>
      <c r="F22" s="21"/>
      <c r="G22" s="21"/>
      <c r="H22" s="22"/>
      <c r="I22" s="17"/>
    </row>
    <row r="23" spans="1:9" x14ac:dyDescent="0.4">
      <c r="A23" s="7" t="s">
        <v>21</v>
      </c>
      <c r="B23" s="7"/>
      <c r="C23" s="7"/>
      <c r="D23" s="7"/>
      <c r="E23" s="7"/>
      <c r="F23" s="7"/>
      <c r="G23" s="7"/>
      <c r="H23" s="7"/>
      <c r="I23" s="7"/>
    </row>
    <row r="24" spans="1:9" ht="15" customHeight="1" x14ac:dyDescent="0.4">
      <c r="A24" s="7"/>
      <c r="B24" s="7"/>
      <c r="C24" s="7"/>
      <c r="D24" s="7"/>
      <c r="E24" s="7"/>
      <c r="F24" s="7"/>
      <c r="G24" s="7"/>
      <c r="H24" s="7"/>
      <c r="I24" s="7"/>
    </row>
    <row r="25" spans="1:9" ht="56.25" customHeight="1" x14ac:dyDescent="0.4">
      <c r="A25" s="68" t="s">
        <v>22</v>
      </c>
      <c r="B25" s="68"/>
      <c r="C25" s="68"/>
      <c r="D25" s="68"/>
      <c r="E25" s="68"/>
      <c r="F25" s="68"/>
      <c r="G25" s="68"/>
      <c r="H25" s="68"/>
      <c r="I25" s="7"/>
    </row>
    <row r="26" spans="1:9" ht="15" customHeight="1" x14ac:dyDescent="0.4">
      <c r="A26" s="7"/>
      <c r="B26" s="7"/>
      <c r="C26" s="7"/>
      <c r="D26" s="7"/>
      <c r="E26" s="7"/>
      <c r="F26" s="7"/>
      <c r="G26" s="7"/>
      <c r="H26" s="7"/>
      <c r="I26" s="7"/>
    </row>
    <row r="27" spans="1:9" ht="15" customHeight="1" x14ac:dyDescent="0.4">
      <c r="A27" s="7" t="s">
        <v>23</v>
      </c>
      <c r="B27" s="7"/>
      <c r="C27" s="7"/>
      <c r="D27" s="7"/>
      <c r="E27" s="7"/>
      <c r="F27" s="7"/>
      <c r="G27" s="7"/>
      <c r="H27" s="7"/>
    </row>
    <row r="28" spans="1:9" ht="15" customHeight="1" x14ac:dyDescent="0.4">
      <c r="A28" s="7"/>
      <c r="B28" s="7"/>
      <c r="C28" s="7"/>
      <c r="D28" s="7"/>
      <c r="E28" s="7"/>
      <c r="F28" s="7"/>
      <c r="G28" s="7"/>
      <c r="H28" s="7"/>
    </row>
    <row r="29" spans="1:9" ht="15" customHeight="1" x14ac:dyDescent="0.4">
      <c r="A29" s="7" t="s">
        <v>24</v>
      </c>
      <c r="B29" s="69">
        <f>+IF('Anexo I Tabla Desglose Precio'!H86&lt;=419722.16,'Anexo I Tabla Desglose Precio'!H86,"ERROR: no debe superar 419.722,16")</f>
        <v>120000</v>
      </c>
      <c r="C29" s="70"/>
      <c r="D29" s="7" t="s">
        <v>25</v>
      </c>
      <c r="E29" s="7"/>
      <c r="F29" s="7"/>
      <c r="G29" s="7"/>
      <c r="H29" s="7"/>
    </row>
    <row r="30" spans="1:9" ht="15" customHeight="1" x14ac:dyDescent="0.4">
      <c r="A30" s="7"/>
      <c r="B30" s="7"/>
      <c r="C30" s="7"/>
      <c r="D30" s="7"/>
      <c r="E30" s="7"/>
      <c r="F30" s="7"/>
      <c r="G30" s="7"/>
      <c r="H30" s="7"/>
    </row>
    <row r="31" spans="1:9" ht="15" customHeight="1" x14ac:dyDescent="0.4">
      <c r="A31" s="24"/>
      <c r="B31" s="7"/>
      <c r="C31" s="7"/>
      <c r="D31" s="7"/>
      <c r="E31" s="7"/>
      <c r="F31" s="7"/>
      <c r="G31" s="7"/>
      <c r="H31" s="7"/>
    </row>
    <row r="32" spans="1:9" ht="15" customHeight="1" x14ac:dyDescent="0.4">
      <c r="A32" s="7"/>
      <c r="B32" s="7"/>
      <c r="C32" s="7"/>
      <c r="D32" s="7"/>
      <c r="E32" s="7"/>
      <c r="F32" s="7"/>
      <c r="G32" s="7"/>
      <c r="H32" s="7"/>
      <c r="I32" s="7"/>
    </row>
    <row r="33" spans="1:9" ht="35.15" customHeight="1" x14ac:dyDescent="0.4">
      <c r="A33" s="63" t="s">
        <v>26</v>
      </c>
      <c r="B33" s="63"/>
      <c r="C33" s="63"/>
      <c r="D33" s="63"/>
      <c r="E33" s="63"/>
      <c r="F33" s="63"/>
      <c r="G33" s="63"/>
      <c r="H33" s="63"/>
      <c r="I33" s="7"/>
    </row>
    <row r="34" spans="1:9" ht="27" customHeight="1" x14ac:dyDescent="0.4">
      <c r="A34" s="7"/>
      <c r="B34" s="7"/>
      <c r="C34" s="7"/>
      <c r="D34" s="7"/>
      <c r="E34" s="7"/>
      <c r="F34" s="7"/>
      <c r="G34" s="7"/>
      <c r="H34" s="7"/>
      <c r="I34" s="7"/>
    </row>
    <row r="35" spans="1:9" ht="27" customHeight="1" x14ac:dyDescent="0.4">
      <c r="A35" s="63" t="s">
        <v>27</v>
      </c>
      <c r="B35" s="63"/>
      <c r="C35" s="63"/>
      <c r="D35" s="63"/>
      <c r="E35" s="63"/>
      <c r="F35" s="63"/>
      <c r="G35" s="63"/>
      <c r="H35" s="63"/>
      <c r="I35" s="7"/>
    </row>
    <row r="36" spans="1:9" ht="27" customHeight="1" x14ac:dyDescent="0.4">
      <c r="A36" s="7"/>
      <c r="B36" s="7"/>
      <c r="C36" s="7"/>
      <c r="D36" s="7"/>
      <c r="E36" s="7"/>
      <c r="F36" s="7"/>
      <c r="G36" s="7"/>
      <c r="H36" s="7"/>
      <c r="I36" s="7"/>
    </row>
    <row r="37" spans="1:9" ht="27" customHeight="1" x14ac:dyDescent="0.4">
      <c r="A37" s="63" t="s">
        <v>28</v>
      </c>
      <c r="B37" s="63"/>
      <c r="C37" s="63"/>
      <c r="D37" s="63"/>
      <c r="E37" s="63"/>
      <c r="F37" s="63"/>
      <c r="G37" s="63"/>
      <c r="H37" s="63"/>
      <c r="I37" s="7"/>
    </row>
    <row r="38" spans="1:9" ht="27" customHeight="1" x14ac:dyDescent="0.4">
      <c r="A38" s="7"/>
      <c r="B38" s="7"/>
      <c r="C38" s="7"/>
      <c r="D38" s="7"/>
      <c r="E38" s="7"/>
      <c r="F38" s="7"/>
      <c r="G38" s="7"/>
      <c r="H38" s="7"/>
      <c r="I38" s="7"/>
    </row>
    <row r="39" spans="1:9" ht="43.5" customHeight="1" x14ac:dyDescent="0.4">
      <c r="A39" s="63" t="s">
        <v>29</v>
      </c>
      <c r="B39" s="63"/>
      <c r="C39" s="63"/>
      <c r="D39" s="63"/>
      <c r="E39" s="63"/>
      <c r="F39" s="63"/>
      <c r="G39" s="63"/>
      <c r="H39" s="63"/>
      <c r="I39" s="7"/>
    </row>
    <row r="40" spans="1:9" ht="27" customHeight="1" x14ac:dyDescent="0.4">
      <c r="A40" s="25"/>
      <c r="B40" s="25"/>
      <c r="C40" s="25"/>
      <c r="D40" s="25"/>
      <c r="E40" s="25"/>
      <c r="F40" s="25"/>
      <c r="G40" s="25"/>
      <c r="H40" s="25"/>
      <c r="I40" s="7"/>
    </row>
    <row r="41" spans="1:9" x14ac:dyDescent="0.4">
      <c r="A41" s="26" t="s">
        <v>30</v>
      </c>
      <c r="B41" s="7"/>
      <c r="C41" s="7"/>
      <c r="D41" s="7"/>
      <c r="E41" s="7"/>
      <c r="F41" s="7"/>
      <c r="G41" s="7"/>
      <c r="H41" s="7"/>
      <c r="I41" s="7"/>
    </row>
    <row r="42" spans="1:9" ht="8.15" customHeight="1" x14ac:dyDescent="0.4">
      <c r="A42" s="7"/>
      <c r="B42" s="7"/>
      <c r="C42" s="7"/>
      <c r="D42" s="7"/>
      <c r="E42" s="7"/>
      <c r="F42" s="7"/>
      <c r="G42" s="7"/>
      <c r="H42" s="7"/>
      <c r="I42" s="7"/>
    </row>
    <row r="47" spans="1:9" x14ac:dyDescent="0.4">
      <c r="B47" s="27" t="s">
        <v>31</v>
      </c>
    </row>
    <row r="55" spans="2:7" x14ac:dyDescent="0.4">
      <c r="B55" s="1" t="s">
        <v>5</v>
      </c>
      <c r="C55" s="64"/>
      <c r="D55" s="64"/>
      <c r="E55" s="64"/>
      <c r="F55" s="64"/>
      <c r="G55" s="64"/>
    </row>
  </sheetData>
  <sheetProtection algorithmName="SHA-512" hashValue="mbj3WaxTJgf+FYWAhZtniHP1ywu/tXhuP34YCBehNC+vMwevjGoPIkrglYUiXoelY0yjvmq21zDOyCXgQmLajg==" saltValue="IpiRFhZRc5nfLIG/O/yLPg==" spinCount="100000" sheet="1" objects="1" scenarios="1" selectLockedCell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J95"/>
  <sheetViews>
    <sheetView tabSelected="1" topLeftCell="A59" zoomScaleNormal="100" workbookViewId="0">
      <selection activeCell="B91" sqref="B91:E91"/>
    </sheetView>
  </sheetViews>
  <sheetFormatPr baseColWidth="10" defaultColWidth="11.3828125" defaultRowHeight="14.6" x14ac:dyDescent="0.4"/>
  <cols>
    <col min="1" max="1" width="48.3828125" style="1" customWidth="1"/>
    <col min="2" max="2" width="20.921875" style="5" customWidth="1"/>
    <col min="3" max="3" width="26.3828125" style="1" customWidth="1"/>
    <col min="4" max="4" width="48.3828125" style="1" customWidth="1"/>
    <col min="5" max="5" width="12.69140625" style="1" customWidth="1"/>
    <col min="6" max="6" width="8.15234375" style="1" bestFit="1" customWidth="1"/>
    <col min="7" max="7" width="12.4609375" style="1" customWidth="1"/>
    <col min="8" max="8" width="10.15234375" style="1" bestFit="1" customWidth="1"/>
    <col min="9" max="9" width="11.3828125" style="1"/>
    <col min="10" max="10" width="14.15234375" style="1" bestFit="1" customWidth="1"/>
    <col min="11" max="16384" width="11.3828125" style="1"/>
  </cols>
  <sheetData>
    <row r="1" spans="1:8" ht="73.5" customHeight="1" thickBot="1" x14ac:dyDescent="0.45">
      <c r="A1" s="76" t="s">
        <v>3</v>
      </c>
      <c r="B1" s="77"/>
      <c r="C1" s="77"/>
      <c r="D1" s="77"/>
      <c r="E1" s="77"/>
      <c r="F1" s="77"/>
      <c r="G1" s="77"/>
      <c r="H1" s="78"/>
    </row>
    <row r="2" spans="1:8" ht="60" customHeight="1" x14ac:dyDescent="0.4">
      <c r="A2" s="79" t="s">
        <v>4</v>
      </c>
      <c r="B2" s="79"/>
      <c r="C2" s="79"/>
      <c r="D2" s="79"/>
      <c r="E2" s="79"/>
      <c r="F2" s="79"/>
      <c r="G2" s="79"/>
      <c r="H2" s="79"/>
    </row>
    <row r="3" spans="1:8" x14ac:dyDescent="0.4">
      <c r="A3" s="28"/>
      <c r="B3" s="29"/>
      <c r="C3" s="7"/>
      <c r="D3" s="7"/>
      <c r="E3" s="7"/>
      <c r="F3" s="7"/>
      <c r="G3" s="7"/>
      <c r="H3" s="29"/>
    </row>
    <row r="4" spans="1:8" ht="18.45" x14ac:dyDescent="0.4">
      <c r="A4" s="30" t="s">
        <v>222</v>
      </c>
      <c r="B4" s="29"/>
      <c r="C4" s="7"/>
      <c r="D4" s="7"/>
      <c r="E4" s="7"/>
      <c r="F4" s="7"/>
      <c r="G4" s="7"/>
      <c r="H4" s="29"/>
    </row>
    <row r="5" spans="1:8" ht="5.15" customHeight="1" x14ac:dyDescent="0.4">
      <c r="A5" s="30"/>
      <c r="B5" s="29"/>
      <c r="C5" s="7"/>
      <c r="D5" s="7"/>
      <c r="E5" s="7"/>
      <c r="F5" s="7"/>
      <c r="G5" s="7"/>
      <c r="H5" s="29"/>
    </row>
    <row r="6" spans="1:8" ht="38.6" x14ac:dyDescent="0.4">
      <c r="A6" s="31" t="s">
        <v>34</v>
      </c>
      <c r="B6" s="33" t="s">
        <v>35</v>
      </c>
      <c r="C6" s="31" t="s">
        <v>0</v>
      </c>
      <c r="D6" s="32" t="s">
        <v>1</v>
      </c>
      <c r="E6" s="32" t="s">
        <v>36</v>
      </c>
      <c r="F6" s="62" t="s">
        <v>37</v>
      </c>
      <c r="G6" s="62" t="s">
        <v>38</v>
      </c>
      <c r="H6" s="59" t="s">
        <v>221</v>
      </c>
    </row>
    <row r="7" spans="1:8" x14ac:dyDescent="0.4">
      <c r="A7" s="54"/>
      <c r="B7" s="55"/>
      <c r="C7" s="34"/>
      <c r="D7" s="35"/>
      <c r="E7" s="35"/>
      <c r="F7" s="36"/>
      <c r="G7" s="37"/>
      <c r="H7" s="38"/>
    </row>
    <row r="8" spans="1:8" x14ac:dyDescent="0.4">
      <c r="A8" s="53" t="s">
        <v>39</v>
      </c>
      <c r="B8" s="86" t="s">
        <v>40</v>
      </c>
      <c r="C8" s="88" t="s">
        <v>41</v>
      </c>
      <c r="D8" s="85" t="s">
        <v>42</v>
      </c>
      <c r="E8" s="86">
        <v>1</v>
      </c>
      <c r="F8" s="89"/>
      <c r="G8" s="90">
        <f>F8</f>
        <v>0</v>
      </c>
      <c r="H8" s="90">
        <f>+ROUND(F8,2)+ROUND(G8,2)</f>
        <v>0</v>
      </c>
    </row>
    <row r="9" spans="1:8" x14ac:dyDescent="0.4">
      <c r="A9" s="53">
        <v>1697.000634</v>
      </c>
      <c r="B9" s="86" t="s">
        <v>43</v>
      </c>
      <c r="C9" s="88" t="s">
        <v>41</v>
      </c>
      <c r="D9" s="85" t="s">
        <v>44</v>
      </c>
      <c r="E9" s="86">
        <v>1</v>
      </c>
      <c r="F9" s="89"/>
      <c r="G9" s="90">
        <f t="shared" ref="G9:G72" si="0">F9</f>
        <v>0</v>
      </c>
      <c r="H9" s="90">
        <f t="shared" ref="H9:H72" si="1">+ROUND(F9,2)+ROUND(G9,2)</f>
        <v>0</v>
      </c>
    </row>
    <row r="10" spans="1:8" x14ac:dyDescent="0.4">
      <c r="A10" s="53" t="s">
        <v>45</v>
      </c>
      <c r="B10" s="86" t="s">
        <v>46</v>
      </c>
      <c r="C10" s="88" t="s">
        <v>41</v>
      </c>
      <c r="D10" s="85" t="s">
        <v>47</v>
      </c>
      <c r="E10" s="86">
        <v>1</v>
      </c>
      <c r="F10" s="91"/>
      <c r="G10" s="90">
        <f t="shared" si="0"/>
        <v>0</v>
      </c>
      <c r="H10" s="90">
        <f t="shared" si="1"/>
        <v>0</v>
      </c>
    </row>
    <row r="11" spans="1:8" x14ac:dyDescent="0.4">
      <c r="A11" s="53" t="s">
        <v>48</v>
      </c>
      <c r="B11" s="86" t="s">
        <v>40</v>
      </c>
      <c r="C11" s="88" t="s">
        <v>41</v>
      </c>
      <c r="D11" s="85" t="s">
        <v>49</v>
      </c>
      <c r="E11" s="86">
        <v>1</v>
      </c>
      <c r="F11" s="91"/>
      <c r="G11" s="90">
        <f t="shared" si="0"/>
        <v>0</v>
      </c>
      <c r="H11" s="90">
        <f t="shared" si="1"/>
        <v>0</v>
      </c>
    </row>
    <row r="12" spans="1:8" x14ac:dyDescent="0.4">
      <c r="A12" s="53" t="s">
        <v>50</v>
      </c>
      <c r="B12" s="86" t="s">
        <v>43</v>
      </c>
      <c r="C12" s="88" t="s">
        <v>41</v>
      </c>
      <c r="D12" s="87" t="s">
        <v>51</v>
      </c>
      <c r="E12" s="86">
        <v>1</v>
      </c>
      <c r="F12" s="91"/>
      <c r="G12" s="90">
        <f t="shared" si="0"/>
        <v>0</v>
      </c>
      <c r="H12" s="90">
        <f t="shared" si="1"/>
        <v>0</v>
      </c>
    </row>
    <row r="13" spans="1:8" x14ac:dyDescent="0.4">
      <c r="A13" s="53" t="s">
        <v>52</v>
      </c>
      <c r="B13" s="86" t="s">
        <v>43</v>
      </c>
      <c r="C13" s="88" t="s">
        <v>41</v>
      </c>
      <c r="D13" s="87" t="s">
        <v>53</v>
      </c>
      <c r="E13" s="86">
        <v>1</v>
      </c>
      <c r="F13" s="91"/>
      <c r="G13" s="90">
        <f t="shared" si="0"/>
        <v>0</v>
      </c>
      <c r="H13" s="90">
        <f t="shared" si="1"/>
        <v>0</v>
      </c>
    </row>
    <row r="14" spans="1:8" x14ac:dyDescent="0.4">
      <c r="A14" s="53" t="s">
        <v>54</v>
      </c>
      <c r="B14" s="86" t="s">
        <v>40</v>
      </c>
      <c r="C14" s="88" t="s">
        <v>55</v>
      </c>
      <c r="D14" s="85" t="s">
        <v>56</v>
      </c>
      <c r="E14" s="86">
        <v>1</v>
      </c>
      <c r="F14" s="91"/>
      <c r="G14" s="90">
        <f t="shared" si="0"/>
        <v>0</v>
      </c>
      <c r="H14" s="90">
        <f t="shared" si="1"/>
        <v>0</v>
      </c>
    </row>
    <row r="15" spans="1:8" x14ac:dyDescent="0.4">
      <c r="A15" s="53" t="s">
        <v>57</v>
      </c>
      <c r="B15" s="86" t="s">
        <v>40</v>
      </c>
      <c r="C15" s="88" t="s">
        <v>55</v>
      </c>
      <c r="D15" s="85" t="s">
        <v>58</v>
      </c>
      <c r="E15" s="86">
        <v>1</v>
      </c>
      <c r="F15" s="91"/>
      <c r="G15" s="90">
        <f t="shared" si="0"/>
        <v>0</v>
      </c>
      <c r="H15" s="90">
        <f t="shared" si="1"/>
        <v>0</v>
      </c>
    </row>
    <row r="16" spans="1:8" x14ac:dyDescent="0.4">
      <c r="A16" s="53" t="s">
        <v>59</v>
      </c>
      <c r="B16" s="86" t="s">
        <v>60</v>
      </c>
      <c r="C16" s="88" t="s">
        <v>55</v>
      </c>
      <c r="D16" s="85" t="s">
        <v>61</v>
      </c>
      <c r="E16" s="86">
        <v>1</v>
      </c>
      <c r="F16" s="91"/>
      <c r="G16" s="90">
        <f t="shared" si="0"/>
        <v>0</v>
      </c>
      <c r="H16" s="90">
        <f t="shared" si="1"/>
        <v>0</v>
      </c>
    </row>
    <row r="17" spans="1:8" x14ac:dyDescent="0.4">
      <c r="A17" s="53" t="s">
        <v>62</v>
      </c>
      <c r="B17" s="86" t="s">
        <v>60</v>
      </c>
      <c r="C17" s="88" t="s">
        <v>55</v>
      </c>
      <c r="D17" s="85" t="s">
        <v>63</v>
      </c>
      <c r="E17" s="86">
        <v>1</v>
      </c>
      <c r="F17" s="91"/>
      <c r="G17" s="90">
        <f t="shared" si="0"/>
        <v>0</v>
      </c>
      <c r="H17" s="90">
        <f t="shared" si="1"/>
        <v>0</v>
      </c>
    </row>
    <row r="18" spans="1:8" x14ac:dyDescent="0.4">
      <c r="A18" s="53" t="s">
        <v>64</v>
      </c>
      <c r="B18" s="86" t="s">
        <v>65</v>
      </c>
      <c r="C18" s="88" t="s">
        <v>66</v>
      </c>
      <c r="D18" s="85" t="s">
        <v>67</v>
      </c>
      <c r="E18" s="86">
        <v>1</v>
      </c>
      <c r="F18" s="91"/>
      <c r="G18" s="90">
        <f t="shared" si="0"/>
        <v>0</v>
      </c>
      <c r="H18" s="90">
        <f t="shared" si="1"/>
        <v>0</v>
      </c>
    </row>
    <row r="19" spans="1:8" x14ac:dyDescent="0.4">
      <c r="A19" s="53" t="s">
        <v>68</v>
      </c>
      <c r="B19" s="86" t="s">
        <v>69</v>
      </c>
      <c r="C19" s="88" t="s">
        <v>70</v>
      </c>
      <c r="D19" s="85" t="s">
        <v>71</v>
      </c>
      <c r="E19" s="86">
        <v>1</v>
      </c>
      <c r="F19" s="91"/>
      <c r="G19" s="90">
        <f t="shared" si="0"/>
        <v>0</v>
      </c>
      <c r="H19" s="90">
        <f t="shared" si="1"/>
        <v>0</v>
      </c>
    </row>
    <row r="20" spans="1:8" x14ac:dyDescent="0.4">
      <c r="A20" s="53" t="s">
        <v>72</v>
      </c>
      <c r="B20" s="86" t="s">
        <v>40</v>
      </c>
      <c r="C20" s="88" t="s">
        <v>70</v>
      </c>
      <c r="D20" s="85" t="s">
        <v>73</v>
      </c>
      <c r="E20" s="86">
        <v>1</v>
      </c>
      <c r="F20" s="91"/>
      <c r="G20" s="90">
        <f t="shared" si="0"/>
        <v>0</v>
      </c>
      <c r="H20" s="90">
        <f t="shared" si="1"/>
        <v>0</v>
      </c>
    </row>
    <row r="21" spans="1:8" x14ac:dyDescent="0.4">
      <c r="A21" s="53" t="s">
        <v>74</v>
      </c>
      <c r="B21" s="86" t="s">
        <v>75</v>
      </c>
      <c r="C21" s="88" t="s">
        <v>70</v>
      </c>
      <c r="D21" s="85" t="s">
        <v>76</v>
      </c>
      <c r="E21" s="86">
        <v>1</v>
      </c>
      <c r="F21" s="91"/>
      <c r="G21" s="90">
        <f t="shared" si="0"/>
        <v>0</v>
      </c>
      <c r="H21" s="90">
        <f t="shared" si="1"/>
        <v>0</v>
      </c>
    </row>
    <row r="22" spans="1:8" x14ac:dyDescent="0.4">
      <c r="A22" s="53" t="s">
        <v>77</v>
      </c>
      <c r="B22" s="86" t="s">
        <v>69</v>
      </c>
      <c r="C22" s="88" t="s">
        <v>78</v>
      </c>
      <c r="D22" s="85" t="s">
        <v>79</v>
      </c>
      <c r="E22" s="86">
        <v>1</v>
      </c>
      <c r="F22" s="91"/>
      <c r="G22" s="90">
        <f t="shared" si="0"/>
        <v>0</v>
      </c>
      <c r="H22" s="90">
        <f t="shared" si="1"/>
        <v>0</v>
      </c>
    </row>
    <row r="23" spans="1:8" x14ac:dyDescent="0.4">
      <c r="A23" s="53" t="s">
        <v>80</v>
      </c>
      <c r="B23" s="86" t="s">
        <v>46</v>
      </c>
      <c r="C23" s="88" t="s">
        <v>78</v>
      </c>
      <c r="D23" s="85" t="s">
        <v>81</v>
      </c>
      <c r="E23" s="86">
        <v>1</v>
      </c>
      <c r="F23" s="91"/>
      <c r="G23" s="90">
        <f t="shared" si="0"/>
        <v>0</v>
      </c>
      <c r="H23" s="90">
        <f t="shared" si="1"/>
        <v>0</v>
      </c>
    </row>
    <row r="24" spans="1:8" x14ac:dyDescent="0.4">
      <c r="A24" s="53" t="s">
        <v>82</v>
      </c>
      <c r="B24" s="86" t="s">
        <v>43</v>
      </c>
      <c r="C24" s="88" t="s">
        <v>78</v>
      </c>
      <c r="D24" s="85" t="s">
        <v>83</v>
      </c>
      <c r="E24" s="86">
        <v>1</v>
      </c>
      <c r="F24" s="91"/>
      <c r="G24" s="90">
        <f t="shared" si="0"/>
        <v>0</v>
      </c>
      <c r="H24" s="90">
        <f t="shared" si="1"/>
        <v>0</v>
      </c>
    </row>
    <row r="25" spans="1:8" x14ac:dyDescent="0.4">
      <c r="A25" s="53" t="s">
        <v>84</v>
      </c>
      <c r="B25" s="86" t="s">
        <v>85</v>
      </c>
      <c r="C25" s="88" t="s">
        <v>86</v>
      </c>
      <c r="D25" s="85" t="s">
        <v>87</v>
      </c>
      <c r="E25" s="86">
        <v>1</v>
      </c>
      <c r="F25" s="91"/>
      <c r="G25" s="90">
        <f t="shared" si="0"/>
        <v>0</v>
      </c>
      <c r="H25" s="90">
        <f t="shared" si="1"/>
        <v>0</v>
      </c>
    </row>
    <row r="26" spans="1:8" x14ac:dyDescent="0.4">
      <c r="A26" s="53" t="s">
        <v>88</v>
      </c>
      <c r="B26" s="86" t="s">
        <v>89</v>
      </c>
      <c r="C26" s="88" t="s">
        <v>90</v>
      </c>
      <c r="D26" s="85" t="s">
        <v>91</v>
      </c>
      <c r="E26" s="86">
        <v>1</v>
      </c>
      <c r="F26" s="91"/>
      <c r="G26" s="90">
        <f t="shared" si="0"/>
        <v>0</v>
      </c>
      <c r="H26" s="90">
        <f t="shared" si="1"/>
        <v>0</v>
      </c>
    </row>
    <row r="27" spans="1:8" x14ac:dyDescent="0.4">
      <c r="A27" s="53" t="s">
        <v>92</v>
      </c>
      <c r="B27" s="92" t="s">
        <v>43</v>
      </c>
      <c r="C27" s="93" t="s">
        <v>90</v>
      </c>
      <c r="D27" s="95" t="s">
        <v>93</v>
      </c>
      <c r="E27" s="94">
        <v>1</v>
      </c>
      <c r="F27" s="91"/>
      <c r="G27" s="90">
        <f t="shared" si="0"/>
        <v>0</v>
      </c>
      <c r="H27" s="90">
        <f t="shared" si="1"/>
        <v>0</v>
      </c>
    </row>
    <row r="28" spans="1:8" x14ac:dyDescent="0.4">
      <c r="A28" s="53" t="s">
        <v>94</v>
      </c>
      <c r="B28" s="92" t="s">
        <v>43</v>
      </c>
      <c r="C28" s="93" t="s">
        <v>90</v>
      </c>
      <c r="D28" s="95" t="s">
        <v>95</v>
      </c>
      <c r="E28" s="94">
        <v>1</v>
      </c>
      <c r="F28" s="91"/>
      <c r="G28" s="90">
        <f t="shared" si="0"/>
        <v>0</v>
      </c>
      <c r="H28" s="90">
        <f t="shared" si="1"/>
        <v>0</v>
      </c>
    </row>
    <row r="29" spans="1:8" x14ac:dyDescent="0.4">
      <c r="A29" s="53" t="s">
        <v>96</v>
      </c>
      <c r="B29" s="92" t="s">
        <v>97</v>
      </c>
      <c r="C29" s="93" t="s">
        <v>98</v>
      </c>
      <c r="D29" s="95" t="s">
        <v>99</v>
      </c>
      <c r="E29" s="94">
        <v>1</v>
      </c>
      <c r="F29" s="91"/>
      <c r="G29" s="90">
        <f t="shared" si="0"/>
        <v>0</v>
      </c>
      <c r="H29" s="90">
        <f t="shared" si="1"/>
        <v>0</v>
      </c>
    </row>
    <row r="30" spans="1:8" x14ac:dyDescent="0.4">
      <c r="A30" s="53" t="s">
        <v>100</v>
      </c>
      <c r="B30" s="92" t="s">
        <v>46</v>
      </c>
      <c r="C30" s="93" t="s">
        <v>98</v>
      </c>
      <c r="D30" s="95" t="s">
        <v>101</v>
      </c>
      <c r="E30" s="94">
        <v>1</v>
      </c>
      <c r="F30" s="91"/>
      <c r="G30" s="90">
        <f t="shared" si="0"/>
        <v>0</v>
      </c>
      <c r="H30" s="90">
        <f t="shared" si="1"/>
        <v>0</v>
      </c>
    </row>
    <row r="31" spans="1:8" x14ac:dyDescent="0.4">
      <c r="A31" s="53" t="s">
        <v>102</v>
      </c>
      <c r="B31" s="92" t="s">
        <v>103</v>
      </c>
      <c r="C31" s="93" t="s">
        <v>104</v>
      </c>
      <c r="D31" s="95" t="s">
        <v>105</v>
      </c>
      <c r="E31" s="94">
        <v>1</v>
      </c>
      <c r="F31" s="91"/>
      <c r="G31" s="90">
        <f t="shared" si="0"/>
        <v>0</v>
      </c>
      <c r="H31" s="90">
        <f t="shared" si="1"/>
        <v>0</v>
      </c>
    </row>
    <row r="32" spans="1:8" x14ac:dyDescent="0.4">
      <c r="A32" s="53" t="s">
        <v>106</v>
      </c>
      <c r="B32" s="92" t="s">
        <v>43</v>
      </c>
      <c r="C32" s="93" t="s">
        <v>104</v>
      </c>
      <c r="D32" s="95" t="s">
        <v>107</v>
      </c>
      <c r="E32" s="94">
        <v>1</v>
      </c>
      <c r="F32" s="91"/>
      <c r="G32" s="90">
        <f t="shared" si="0"/>
        <v>0</v>
      </c>
      <c r="H32" s="90">
        <f t="shared" si="1"/>
        <v>0</v>
      </c>
    </row>
    <row r="33" spans="1:8" x14ac:dyDescent="0.4">
      <c r="A33" s="53" t="s">
        <v>108</v>
      </c>
      <c r="B33" s="92" t="s">
        <v>109</v>
      </c>
      <c r="C33" s="93" t="s">
        <v>104</v>
      </c>
      <c r="D33" s="95" t="s">
        <v>110</v>
      </c>
      <c r="E33" s="94">
        <v>1</v>
      </c>
      <c r="F33" s="91"/>
      <c r="G33" s="90">
        <f t="shared" si="0"/>
        <v>0</v>
      </c>
      <c r="H33" s="90">
        <f t="shared" si="1"/>
        <v>0</v>
      </c>
    </row>
    <row r="34" spans="1:8" x14ac:dyDescent="0.4">
      <c r="A34" s="53" t="s">
        <v>111</v>
      </c>
      <c r="B34" s="92" t="s">
        <v>112</v>
      </c>
      <c r="C34" s="93" t="s">
        <v>104</v>
      </c>
      <c r="D34" s="95" t="s">
        <v>113</v>
      </c>
      <c r="E34" s="94">
        <v>1</v>
      </c>
      <c r="F34" s="91"/>
      <c r="G34" s="90">
        <f t="shared" si="0"/>
        <v>0</v>
      </c>
      <c r="H34" s="90">
        <f t="shared" si="1"/>
        <v>0</v>
      </c>
    </row>
    <row r="35" spans="1:8" x14ac:dyDescent="0.4">
      <c r="A35" s="53" t="s">
        <v>114</v>
      </c>
      <c r="B35" s="92" t="s">
        <v>112</v>
      </c>
      <c r="C35" s="93" t="s">
        <v>104</v>
      </c>
      <c r="D35" s="95" t="s">
        <v>115</v>
      </c>
      <c r="E35" s="94">
        <v>1</v>
      </c>
      <c r="F35" s="91"/>
      <c r="G35" s="90">
        <f t="shared" si="0"/>
        <v>0</v>
      </c>
      <c r="H35" s="90">
        <f t="shared" si="1"/>
        <v>0</v>
      </c>
    </row>
    <row r="36" spans="1:8" x14ac:dyDescent="0.4">
      <c r="A36" s="53" t="s">
        <v>116</v>
      </c>
      <c r="B36" s="92" t="s">
        <v>117</v>
      </c>
      <c r="C36" s="93" t="s">
        <v>118</v>
      </c>
      <c r="D36" s="95" t="s">
        <v>119</v>
      </c>
      <c r="E36" s="94">
        <v>1</v>
      </c>
      <c r="F36" s="91"/>
      <c r="G36" s="90">
        <f t="shared" si="0"/>
        <v>0</v>
      </c>
      <c r="H36" s="90">
        <f t="shared" si="1"/>
        <v>0</v>
      </c>
    </row>
    <row r="37" spans="1:8" x14ac:dyDescent="0.4">
      <c r="A37" s="53" t="s">
        <v>120</v>
      </c>
      <c r="B37" s="92" t="s">
        <v>117</v>
      </c>
      <c r="C37" s="93" t="s">
        <v>118</v>
      </c>
      <c r="D37" s="95" t="s">
        <v>121</v>
      </c>
      <c r="E37" s="94">
        <v>1</v>
      </c>
      <c r="F37" s="91"/>
      <c r="G37" s="90">
        <f t="shared" si="0"/>
        <v>0</v>
      </c>
      <c r="H37" s="90">
        <f t="shared" si="1"/>
        <v>0</v>
      </c>
    </row>
    <row r="38" spans="1:8" x14ac:dyDescent="0.4">
      <c r="A38" s="53" t="s">
        <v>122</v>
      </c>
      <c r="B38" s="92" t="s">
        <v>123</v>
      </c>
      <c r="C38" s="93" t="s">
        <v>118</v>
      </c>
      <c r="D38" s="95" t="s">
        <v>124</v>
      </c>
      <c r="E38" s="94">
        <v>1</v>
      </c>
      <c r="F38" s="91"/>
      <c r="G38" s="90">
        <f t="shared" si="0"/>
        <v>0</v>
      </c>
      <c r="H38" s="90">
        <f t="shared" si="1"/>
        <v>0</v>
      </c>
    </row>
    <row r="39" spans="1:8" x14ac:dyDescent="0.4">
      <c r="A39" s="53" t="s">
        <v>125</v>
      </c>
      <c r="B39" s="92" t="s">
        <v>123</v>
      </c>
      <c r="C39" s="93" t="s">
        <v>118</v>
      </c>
      <c r="D39" s="95" t="s">
        <v>124</v>
      </c>
      <c r="E39" s="94">
        <v>1</v>
      </c>
      <c r="F39" s="91"/>
      <c r="G39" s="90">
        <f t="shared" si="0"/>
        <v>0</v>
      </c>
      <c r="H39" s="90">
        <f t="shared" si="1"/>
        <v>0</v>
      </c>
    </row>
    <row r="40" spans="1:8" x14ac:dyDescent="0.4">
      <c r="A40" s="53" t="s">
        <v>126</v>
      </c>
      <c r="B40" s="92" t="s">
        <v>127</v>
      </c>
      <c r="C40" s="93" t="s">
        <v>118</v>
      </c>
      <c r="D40" s="95" t="s">
        <v>128</v>
      </c>
      <c r="E40" s="94">
        <v>1</v>
      </c>
      <c r="F40" s="91"/>
      <c r="G40" s="90">
        <f t="shared" si="0"/>
        <v>0</v>
      </c>
      <c r="H40" s="90">
        <f t="shared" si="1"/>
        <v>0</v>
      </c>
    </row>
    <row r="41" spans="1:8" x14ac:dyDescent="0.4">
      <c r="A41" s="53" t="s">
        <v>129</v>
      </c>
      <c r="B41" s="92" t="s">
        <v>127</v>
      </c>
      <c r="C41" s="93" t="s">
        <v>118</v>
      </c>
      <c r="D41" s="95" t="s">
        <v>128</v>
      </c>
      <c r="E41" s="94">
        <v>1</v>
      </c>
      <c r="F41" s="91"/>
      <c r="G41" s="90">
        <f t="shared" si="0"/>
        <v>0</v>
      </c>
      <c r="H41" s="90">
        <f t="shared" si="1"/>
        <v>0</v>
      </c>
    </row>
    <row r="42" spans="1:8" x14ac:dyDescent="0.4">
      <c r="A42" s="53" t="s">
        <v>130</v>
      </c>
      <c r="B42" s="92" t="s">
        <v>127</v>
      </c>
      <c r="C42" s="93" t="s">
        <v>118</v>
      </c>
      <c r="D42" s="95" t="s">
        <v>128</v>
      </c>
      <c r="E42" s="94">
        <v>1</v>
      </c>
      <c r="F42" s="91"/>
      <c r="G42" s="90">
        <f t="shared" si="0"/>
        <v>0</v>
      </c>
      <c r="H42" s="90">
        <f t="shared" si="1"/>
        <v>0</v>
      </c>
    </row>
    <row r="43" spans="1:8" x14ac:dyDescent="0.4">
      <c r="A43" s="53" t="s">
        <v>131</v>
      </c>
      <c r="B43" s="92" t="s">
        <v>43</v>
      </c>
      <c r="C43" s="93" t="s">
        <v>118</v>
      </c>
      <c r="D43" s="95" t="s">
        <v>132</v>
      </c>
      <c r="E43" s="94">
        <v>1</v>
      </c>
      <c r="F43" s="91"/>
      <c r="G43" s="90">
        <f t="shared" si="0"/>
        <v>0</v>
      </c>
      <c r="H43" s="90">
        <f t="shared" si="1"/>
        <v>0</v>
      </c>
    </row>
    <row r="44" spans="1:8" x14ac:dyDescent="0.4">
      <c r="A44" s="53" t="s">
        <v>133</v>
      </c>
      <c r="B44" s="92" t="s">
        <v>43</v>
      </c>
      <c r="C44" s="93" t="s">
        <v>118</v>
      </c>
      <c r="D44" s="95" t="s">
        <v>134</v>
      </c>
      <c r="E44" s="94">
        <v>1</v>
      </c>
      <c r="F44" s="91"/>
      <c r="G44" s="90">
        <f t="shared" si="0"/>
        <v>0</v>
      </c>
      <c r="H44" s="90">
        <f t="shared" si="1"/>
        <v>0</v>
      </c>
    </row>
    <row r="45" spans="1:8" x14ac:dyDescent="0.4">
      <c r="A45" s="53" t="s">
        <v>135</v>
      </c>
      <c r="B45" s="92" t="s">
        <v>69</v>
      </c>
      <c r="C45" s="93" t="s">
        <v>136</v>
      </c>
      <c r="D45" s="95" t="s">
        <v>137</v>
      </c>
      <c r="E45" s="94">
        <v>1</v>
      </c>
      <c r="F45" s="91"/>
      <c r="G45" s="90">
        <f t="shared" si="0"/>
        <v>0</v>
      </c>
      <c r="H45" s="90">
        <f t="shared" si="1"/>
        <v>0</v>
      </c>
    </row>
    <row r="46" spans="1:8" x14ac:dyDescent="0.4">
      <c r="A46" s="53" t="s">
        <v>138</v>
      </c>
      <c r="B46" s="92" t="s">
        <v>69</v>
      </c>
      <c r="C46" s="93" t="s">
        <v>139</v>
      </c>
      <c r="D46" s="95" t="s">
        <v>140</v>
      </c>
      <c r="E46" s="94">
        <v>1</v>
      </c>
      <c r="F46" s="91"/>
      <c r="G46" s="90">
        <f t="shared" si="0"/>
        <v>0</v>
      </c>
      <c r="H46" s="90">
        <f t="shared" si="1"/>
        <v>0</v>
      </c>
    </row>
    <row r="47" spans="1:8" x14ac:dyDescent="0.4">
      <c r="A47" s="53" t="s">
        <v>141</v>
      </c>
      <c r="B47" s="92" t="s">
        <v>40</v>
      </c>
      <c r="C47" s="93" t="s">
        <v>139</v>
      </c>
      <c r="D47" s="95" t="s">
        <v>142</v>
      </c>
      <c r="E47" s="94">
        <v>1</v>
      </c>
      <c r="F47" s="91"/>
      <c r="G47" s="90">
        <f t="shared" si="0"/>
        <v>0</v>
      </c>
      <c r="H47" s="90">
        <f t="shared" si="1"/>
        <v>0</v>
      </c>
    </row>
    <row r="48" spans="1:8" x14ac:dyDescent="0.4">
      <c r="A48" s="53" t="s">
        <v>143</v>
      </c>
      <c r="B48" s="92" t="s">
        <v>65</v>
      </c>
      <c r="C48" s="93" t="s">
        <v>139</v>
      </c>
      <c r="D48" s="95" t="s">
        <v>144</v>
      </c>
      <c r="E48" s="94">
        <v>1</v>
      </c>
      <c r="F48" s="91"/>
      <c r="G48" s="90">
        <f t="shared" si="0"/>
        <v>0</v>
      </c>
      <c r="H48" s="90">
        <f t="shared" si="1"/>
        <v>0</v>
      </c>
    </row>
    <row r="49" spans="1:8" x14ac:dyDescent="0.4">
      <c r="A49" s="53" t="s">
        <v>145</v>
      </c>
      <c r="B49" s="92" t="s">
        <v>146</v>
      </c>
      <c r="C49" s="93" t="s">
        <v>147</v>
      </c>
      <c r="D49" s="95" t="s">
        <v>148</v>
      </c>
      <c r="E49" s="94">
        <v>1</v>
      </c>
      <c r="F49" s="91"/>
      <c r="G49" s="90">
        <f t="shared" si="0"/>
        <v>0</v>
      </c>
      <c r="H49" s="90">
        <f t="shared" si="1"/>
        <v>0</v>
      </c>
    </row>
    <row r="50" spans="1:8" x14ac:dyDescent="0.4">
      <c r="A50" s="53" t="s">
        <v>149</v>
      </c>
      <c r="B50" s="92" t="s">
        <v>89</v>
      </c>
      <c r="C50" s="93" t="s">
        <v>147</v>
      </c>
      <c r="D50" s="95" t="s">
        <v>150</v>
      </c>
      <c r="E50" s="94">
        <v>1</v>
      </c>
      <c r="F50" s="91"/>
      <c r="G50" s="90">
        <f t="shared" si="0"/>
        <v>0</v>
      </c>
      <c r="H50" s="90">
        <f t="shared" si="1"/>
        <v>0</v>
      </c>
    </row>
    <row r="51" spans="1:8" x14ac:dyDescent="0.4">
      <c r="A51" s="53" t="s">
        <v>151</v>
      </c>
      <c r="B51" s="92" t="s">
        <v>46</v>
      </c>
      <c r="C51" s="93" t="s">
        <v>147</v>
      </c>
      <c r="D51" s="95" t="s">
        <v>152</v>
      </c>
      <c r="E51" s="94">
        <v>1</v>
      </c>
      <c r="F51" s="91"/>
      <c r="G51" s="90">
        <f t="shared" si="0"/>
        <v>0</v>
      </c>
      <c r="H51" s="90">
        <f t="shared" si="1"/>
        <v>0</v>
      </c>
    </row>
    <row r="52" spans="1:8" x14ac:dyDescent="0.4">
      <c r="A52" s="53">
        <v>36276</v>
      </c>
      <c r="B52" s="92"/>
      <c r="C52" s="93" t="s">
        <v>147</v>
      </c>
      <c r="D52" s="95" t="s">
        <v>153</v>
      </c>
      <c r="E52" s="94">
        <v>1</v>
      </c>
      <c r="F52" s="91"/>
      <c r="G52" s="90">
        <f t="shared" si="0"/>
        <v>0</v>
      </c>
      <c r="H52" s="90">
        <f t="shared" si="1"/>
        <v>0</v>
      </c>
    </row>
    <row r="53" spans="1:8" x14ac:dyDescent="0.4">
      <c r="A53" s="53" t="s">
        <v>154</v>
      </c>
      <c r="B53" s="92" t="s">
        <v>155</v>
      </c>
      <c r="C53" s="93" t="s">
        <v>156</v>
      </c>
      <c r="D53" s="95" t="s">
        <v>157</v>
      </c>
      <c r="E53" s="94">
        <v>1</v>
      </c>
      <c r="F53" s="91"/>
      <c r="G53" s="90">
        <f t="shared" si="0"/>
        <v>0</v>
      </c>
      <c r="H53" s="90">
        <f t="shared" si="1"/>
        <v>0</v>
      </c>
    </row>
    <row r="54" spans="1:8" x14ac:dyDescent="0.4">
      <c r="A54" s="53" t="s">
        <v>158</v>
      </c>
      <c r="B54" s="92" t="s">
        <v>159</v>
      </c>
      <c r="C54" s="93" t="s">
        <v>160</v>
      </c>
      <c r="D54" s="95" t="s">
        <v>161</v>
      </c>
      <c r="E54" s="94">
        <v>1</v>
      </c>
      <c r="F54" s="91"/>
      <c r="G54" s="90">
        <f t="shared" si="0"/>
        <v>0</v>
      </c>
      <c r="H54" s="90">
        <f t="shared" si="1"/>
        <v>0</v>
      </c>
    </row>
    <row r="55" spans="1:8" x14ac:dyDescent="0.4">
      <c r="A55" s="53" t="s">
        <v>162</v>
      </c>
      <c r="B55" s="92" t="s">
        <v>159</v>
      </c>
      <c r="C55" s="93" t="s">
        <v>160</v>
      </c>
      <c r="D55" s="95" t="s">
        <v>163</v>
      </c>
      <c r="E55" s="94">
        <v>1</v>
      </c>
      <c r="F55" s="91"/>
      <c r="G55" s="90">
        <f t="shared" si="0"/>
        <v>0</v>
      </c>
      <c r="H55" s="90">
        <f t="shared" si="1"/>
        <v>0</v>
      </c>
    </row>
    <row r="56" spans="1:8" x14ac:dyDescent="0.4">
      <c r="A56" s="53" t="s">
        <v>164</v>
      </c>
      <c r="B56" s="92" t="s">
        <v>159</v>
      </c>
      <c r="C56" s="93" t="s">
        <v>160</v>
      </c>
      <c r="D56" s="95" t="s">
        <v>165</v>
      </c>
      <c r="E56" s="94">
        <v>1</v>
      </c>
      <c r="F56" s="91"/>
      <c r="G56" s="90">
        <f t="shared" si="0"/>
        <v>0</v>
      </c>
      <c r="H56" s="90">
        <f t="shared" si="1"/>
        <v>0</v>
      </c>
    </row>
    <row r="57" spans="1:8" x14ac:dyDescent="0.4">
      <c r="A57" s="53" t="s">
        <v>166</v>
      </c>
      <c r="B57" s="92" t="s">
        <v>159</v>
      </c>
      <c r="C57" s="93" t="s">
        <v>160</v>
      </c>
      <c r="D57" s="95" t="s">
        <v>167</v>
      </c>
      <c r="E57" s="94">
        <v>1</v>
      </c>
      <c r="F57" s="91"/>
      <c r="G57" s="90">
        <f t="shared" si="0"/>
        <v>0</v>
      </c>
      <c r="H57" s="90">
        <f t="shared" si="1"/>
        <v>0</v>
      </c>
    </row>
    <row r="58" spans="1:8" x14ac:dyDescent="0.4">
      <c r="A58" s="53" t="s">
        <v>168</v>
      </c>
      <c r="B58" s="92" t="s">
        <v>169</v>
      </c>
      <c r="C58" s="93" t="s">
        <v>160</v>
      </c>
      <c r="D58" s="95" t="s">
        <v>170</v>
      </c>
      <c r="E58" s="94">
        <v>1</v>
      </c>
      <c r="F58" s="91"/>
      <c r="G58" s="90">
        <f t="shared" si="0"/>
        <v>0</v>
      </c>
      <c r="H58" s="90">
        <f t="shared" si="1"/>
        <v>0</v>
      </c>
    </row>
    <row r="59" spans="1:8" x14ac:dyDescent="0.4">
      <c r="A59" s="53" t="s">
        <v>171</v>
      </c>
      <c r="B59" s="92" t="s">
        <v>169</v>
      </c>
      <c r="C59" s="93" t="s">
        <v>160</v>
      </c>
      <c r="D59" s="95" t="s">
        <v>172</v>
      </c>
      <c r="E59" s="94">
        <v>1</v>
      </c>
      <c r="F59" s="91"/>
      <c r="G59" s="90">
        <f t="shared" si="0"/>
        <v>0</v>
      </c>
      <c r="H59" s="90">
        <f t="shared" si="1"/>
        <v>0</v>
      </c>
    </row>
    <row r="60" spans="1:8" x14ac:dyDescent="0.4">
      <c r="A60" s="53" t="s">
        <v>173</v>
      </c>
      <c r="B60" s="92"/>
      <c r="C60" s="93" t="s">
        <v>160</v>
      </c>
      <c r="D60" s="95" t="s">
        <v>174</v>
      </c>
      <c r="E60" s="94">
        <v>1</v>
      </c>
      <c r="F60" s="91"/>
      <c r="G60" s="90">
        <f t="shared" si="0"/>
        <v>0</v>
      </c>
      <c r="H60" s="90">
        <f t="shared" si="1"/>
        <v>0</v>
      </c>
    </row>
    <row r="61" spans="1:8" x14ac:dyDescent="0.4">
      <c r="A61" s="53" t="s">
        <v>175</v>
      </c>
      <c r="B61" s="92" t="s">
        <v>85</v>
      </c>
      <c r="C61" s="93" t="s">
        <v>160</v>
      </c>
      <c r="D61" s="95" t="s">
        <v>176</v>
      </c>
      <c r="E61" s="94">
        <v>1</v>
      </c>
      <c r="F61" s="91"/>
      <c r="G61" s="90">
        <f t="shared" si="0"/>
        <v>0</v>
      </c>
      <c r="H61" s="90">
        <f t="shared" si="1"/>
        <v>0</v>
      </c>
    </row>
    <row r="62" spans="1:8" x14ac:dyDescent="0.4">
      <c r="A62" s="53" t="s">
        <v>177</v>
      </c>
      <c r="B62" s="92" t="s">
        <v>178</v>
      </c>
      <c r="C62" s="93" t="s">
        <v>160</v>
      </c>
      <c r="D62" s="95" t="s">
        <v>179</v>
      </c>
      <c r="E62" s="94">
        <v>1</v>
      </c>
      <c r="F62" s="91"/>
      <c r="G62" s="90">
        <f t="shared" si="0"/>
        <v>0</v>
      </c>
      <c r="H62" s="90">
        <f t="shared" si="1"/>
        <v>0</v>
      </c>
    </row>
    <row r="63" spans="1:8" x14ac:dyDescent="0.4">
      <c r="A63" s="53" t="s">
        <v>180</v>
      </c>
      <c r="B63" s="92" t="s">
        <v>178</v>
      </c>
      <c r="C63" s="93" t="s">
        <v>160</v>
      </c>
      <c r="D63" s="95" t="s">
        <v>181</v>
      </c>
      <c r="E63" s="94">
        <v>1</v>
      </c>
      <c r="F63" s="91"/>
      <c r="G63" s="90">
        <f t="shared" si="0"/>
        <v>0</v>
      </c>
      <c r="H63" s="90">
        <f t="shared" si="1"/>
        <v>0</v>
      </c>
    </row>
    <row r="64" spans="1:8" x14ac:dyDescent="0.4">
      <c r="A64" s="53" t="s">
        <v>182</v>
      </c>
      <c r="B64" s="92" t="s">
        <v>178</v>
      </c>
      <c r="C64" s="93" t="s">
        <v>160</v>
      </c>
      <c r="D64" s="95" t="s">
        <v>183</v>
      </c>
      <c r="E64" s="94">
        <v>1</v>
      </c>
      <c r="F64" s="91"/>
      <c r="G64" s="90">
        <f t="shared" si="0"/>
        <v>0</v>
      </c>
      <c r="H64" s="90">
        <f t="shared" si="1"/>
        <v>0</v>
      </c>
    </row>
    <row r="65" spans="1:8" x14ac:dyDescent="0.4">
      <c r="A65" s="53" t="s">
        <v>184</v>
      </c>
      <c r="B65" s="92" t="s">
        <v>185</v>
      </c>
      <c r="C65" s="93" t="s">
        <v>160</v>
      </c>
      <c r="D65" s="95" t="s">
        <v>186</v>
      </c>
      <c r="E65" s="94">
        <v>1</v>
      </c>
      <c r="F65" s="91"/>
      <c r="G65" s="90">
        <f t="shared" si="0"/>
        <v>0</v>
      </c>
      <c r="H65" s="90">
        <f t="shared" si="1"/>
        <v>0</v>
      </c>
    </row>
    <row r="66" spans="1:8" x14ac:dyDescent="0.4">
      <c r="A66" s="53" t="s">
        <v>187</v>
      </c>
      <c r="B66" s="92" t="s">
        <v>185</v>
      </c>
      <c r="C66" s="93" t="s">
        <v>160</v>
      </c>
      <c r="D66" s="95" t="s">
        <v>188</v>
      </c>
      <c r="E66" s="94">
        <v>1</v>
      </c>
      <c r="F66" s="91"/>
      <c r="G66" s="90">
        <f t="shared" si="0"/>
        <v>0</v>
      </c>
      <c r="H66" s="90">
        <f t="shared" si="1"/>
        <v>0</v>
      </c>
    </row>
    <row r="67" spans="1:8" x14ac:dyDescent="0.4">
      <c r="A67" s="53" t="s">
        <v>189</v>
      </c>
      <c r="B67" s="92" t="s">
        <v>46</v>
      </c>
      <c r="C67" s="93" t="s">
        <v>160</v>
      </c>
      <c r="D67" s="95" t="s">
        <v>190</v>
      </c>
      <c r="E67" s="94">
        <v>1</v>
      </c>
      <c r="F67" s="91"/>
      <c r="G67" s="90">
        <f t="shared" si="0"/>
        <v>0</v>
      </c>
      <c r="H67" s="90">
        <f t="shared" si="1"/>
        <v>0</v>
      </c>
    </row>
    <row r="68" spans="1:8" x14ac:dyDescent="0.4">
      <c r="A68" s="53" t="s">
        <v>191</v>
      </c>
      <c r="B68" s="92" t="s">
        <v>46</v>
      </c>
      <c r="C68" s="93" t="s">
        <v>160</v>
      </c>
      <c r="D68" s="95" t="s">
        <v>192</v>
      </c>
      <c r="E68" s="94">
        <v>1</v>
      </c>
      <c r="F68" s="91"/>
      <c r="G68" s="90">
        <f t="shared" si="0"/>
        <v>0</v>
      </c>
      <c r="H68" s="90">
        <f t="shared" si="1"/>
        <v>0</v>
      </c>
    </row>
    <row r="69" spans="1:8" x14ac:dyDescent="0.4">
      <c r="A69" s="53" t="s">
        <v>193</v>
      </c>
      <c r="B69" s="92" t="s">
        <v>46</v>
      </c>
      <c r="C69" s="93" t="s">
        <v>160</v>
      </c>
      <c r="D69" s="95" t="s">
        <v>194</v>
      </c>
      <c r="E69" s="94">
        <v>1</v>
      </c>
      <c r="F69" s="91"/>
      <c r="G69" s="90">
        <f t="shared" si="0"/>
        <v>0</v>
      </c>
      <c r="H69" s="90">
        <f t="shared" si="1"/>
        <v>0</v>
      </c>
    </row>
    <row r="70" spans="1:8" x14ac:dyDescent="0.4">
      <c r="A70" s="53" t="s">
        <v>195</v>
      </c>
      <c r="B70" s="92" t="s">
        <v>46</v>
      </c>
      <c r="C70" s="93" t="s">
        <v>160</v>
      </c>
      <c r="D70" s="95" t="s">
        <v>196</v>
      </c>
      <c r="E70" s="94">
        <v>1</v>
      </c>
      <c r="F70" s="91"/>
      <c r="G70" s="90">
        <f t="shared" si="0"/>
        <v>0</v>
      </c>
      <c r="H70" s="90">
        <f t="shared" si="1"/>
        <v>0</v>
      </c>
    </row>
    <row r="71" spans="1:8" x14ac:dyDescent="0.4">
      <c r="A71" s="53" t="s">
        <v>197</v>
      </c>
      <c r="B71" s="92" t="s">
        <v>46</v>
      </c>
      <c r="C71" s="93" t="s">
        <v>160</v>
      </c>
      <c r="D71" s="95" t="s">
        <v>198</v>
      </c>
      <c r="E71" s="94">
        <v>1</v>
      </c>
      <c r="F71" s="91"/>
      <c r="G71" s="90">
        <f t="shared" si="0"/>
        <v>0</v>
      </c>
      <c r="H71" s="90">
        <f t="shared" si="1"/>
        <v>0</v>
      </c>
    </row>
    <row r="72" spans="1:8" x14ac:dyDescent="0.4">
      <c r="A72" s="53" t="s">
        <v>224</v>
      </c>
      <c r="B72" s="92" t="s">
        <v>46</v>
      </c>
      <c r="C72" s="93" t="s">
        <v>160</v>
      </c>
      <c r="D72" s="95" t="s">
        <v>199</v>
      </c>
      <c r="E72" s="94">
        <v>1</v>
      </c>
      <c r="F72" s="91"/>
      <c r="G72" s="90">
        <f t="shared" si="0"/>
        <v>0</v>
      </c>
      <c r="H72" s="90">
        <f t="shared" si="1"/>
        <v>0</v>
      </c>
    </row>
    <row r="73" spans="1:8" x14ac:dyDescent="0.4">
      <c r="A73" s="53" t="s">
        <v>224</v>
      </c>
      <c r="B73" s="92" t="s">
        <v>46</v>
      </c>
      <c r="C73" s="93" t="s">
        <v>160</v>
      </c>
      <c r="D73" s="95" t="s">
        <v>200</v>
      </c>
      <c r="E73" s="94">
        <v>1</v>
      </c>
      <c r="F73" s="91"/>
      <c r="G73" s="90">
        <f t="shared" ref="G73:G80" si="2">F73</f>
        <v>0</v>
      </c>
      <c r="H73" s="90">
        <f t="shared" ref="H73:H80" si="3">+ROUND(F73,2)+ROUND(G73,2)</f>
        <v>0</v>
      </c>
    </row>
    <row r="74" spans="1:8" x14ac:dyDescent="0.4">
      <c r="A74" s="53" t="s">
        <v>201</v>
      </c>
      <c r="B74" s="92" t="s">
        <v>202</v>
      </c>
      <c r="C74" s="93" t="s">
        <v>160</v>
      </c>
      <c r="D74" s="95" t="s">
        <v>203</v>
      </c>
      <c r="E74" s="94">
        <v>1</v>
      </c>
      <c r="F74" s="91"/>
      <c r="G74" s="90">
        <f t="shared" si="2"/>
        <v>0</v>
      </c>
      <c r="H74" s="90">
        <f t="shared" si="3"/>
        <v>0</v>
      </c>
    </row>
    <row r="75" spans="1:8" x14ac:dyDescent="0.4">
      <c r="A75" s="53" t="s">
        <v>204</v>
      </c>
      <c r="B75" s="92" t="s">
        <v>109</v>
      </c>
      <c r="C75" s="93" t="s">
        <v>160</v>
      </c>
      <c r="D75" s="95" t="s">
        <v>205</v>
      </c>
      <c r="E75" s="94">
        <v>1</v>
      </c>
      <c r="F75" s="91"/>
      <c r="G75" s="90">
        <f t="shared" si="2"/>
        <v>0</v>
      </c>
      <c r="H75" s="90">
        <f t="shared" si="3"/>
        <v>0</v>
      </c>
    </row>
    <row r="76" spans="1:8" x14ac:dyDescent="0.4">
      <c r="A76" s="53" t="s">
        <v>206</v>
      </c>
      <c r="B76" s="92" t="s">
        <v>46</v>
      </c>
      <c r="C76" s="93" t="s">
        <v>207</v>
      </c>
      <c r="D76" s="95" t="s">
        <v>208</v>
      </c>
      <c r="E76" s="94">
        <v>1</v>
      </c>
      <c r="F76" s="91"/>
      <c r="G76" s="90">
        <f t="shared" si="2"/>
        <v>0</v>
      </c>
      <c r="H76" s="90">
        <f t="shared" si="3"/>
        <v>0</v>
      </c>
    </row>
    <row r="77" spans="1:8" x14ac:dyDescent="0.4">
      <c r="A77" s="53" t="s">
        <v>209</v>
      </c>
      <c r="B77" s="92" t="s">
        <v>210</v>
      </c>
      <c r="C77" s="93" t="s">
        <v>211</v>
      </c>
      <c r="D77" s="95" t="s">
        <v>212</v>
      </c>
      <c r="E77" s="94">
        <v>1</v>
      </c>
      <c r="F77" s="91"/>
      <c r="G77" s="90">
        <f t="shared" si="2"/>
        <v>0</v>
      </c>
      <c r="H77" s="90">
        <f t="shared" si="3"/>
        <v>0</v>
      </c>
    </row>
    <row r="78" spans="1:8" x14ac:dyDescent="0.4">
      <c r="A78" s="53" t="s">
        <v>213</v>
      </c>
      <c r="B78" s="92" t="s">
        <v>40</v>
      </c>
      <c r="C78" s="93" t="s">
        <v>211</v>
      </c>
      <c r="D78" s="95" t="s">
        <v>214</v>
      </c>
      <c r="E78" s="94">
        <v>1</v>
      </c>
      <c r="F78" s="91"/>
      <c r="G78" s="90">
        <f t="shared" si="2"/>
        <v>0</v>
      </c>
      <c r="H78" s="90">
        <f t="shared" si="3"/>
        <v>0</v>
      </c>
    </row>
    <row r="79" spans="1:8" x14ac:dyDescent="0.4">
      <c r="A79" s="53" t="s">
        <v>215</v>
      </c>
      <c r="B79" s="92" t="s">
        <v>216</v>
      </c>
      <c r="C79" s="93" t="s">
        <v>217</v>
      </c>
      <c r="D79" s="95" t="s">
        <v>218</v>
      </c>
      <c r="E79" s="94">
        <v>1</v>
      </c>
      <c r="F79" s="91"/>
      <c r="G79" s="90">
        <f t="shared" si="2"/>
        <v>0</v>
      </c>
      <c r="H79" s="90">
        <f t="shared" si="3"/>
        <v>0</v>
      </c>
    </row>
    <row r="80" spans="1:8" x14ac:dyDescent="0.4">
      <c r="A80" s="53" t="s">
        <v>219</v>
      </c>
      <c r="B80" s="92" t="s">
        <v>89</v>
      </c>
      <c r="C80" s="93" t="s">
        <v>217</v>
      </c>
      <c r="D80" s="95" t="s">
        <v>220</v>
      </c>
      <c r="E80" s="94">
        <v>1</v>
      </c>
      <c r="F80" s="91"/>
      <c r="G80" s="90">
        <f t="shared" si="2"/>
        <v>0</v>
      </c>
      <c r="H80" s="90">
        <f t="shared" si="3"/>
        <v>0</v>
      </c>
    </row>
    <row r="81" spans="1:10" x14ac:dyDescent="0.4">
      <c r="A81" s="41"/>
      <c r="B81" s="57"/>
      <c r="C81" s="41"/>
      <c r="D81" s="82" t="s">
        <v>223</v>
      </c>
      <c r="E81" s="83"/>
      <c r="F81" s="84"/>
      <c r="G81" s="42"/>
      <c r="H81" s="43">
        <f>SUM(H8:H80)</f>
        <v>0</v>
      </c>
    </row>
    <row r="82" spans="1:10" x14ac:dyDescent="0.4">
      <c r="A82" s="54"/>
      <c r="B82" s="55" t="s">
        <v>229</v>
      </c>
      <c r="C82" s="34" t="s">
        <v>230</v>
      </c>
      <c r="D82" s="35" t="s">
        <v>231</v>
      </c>
      <c r="E82" s="35"/>
      <c r="F82" s="44"/>
      <c r="G82" s="45"/>
      <c r="H82" s="46"/>
    </row>
    <row r="83" spans="1:10" x14ac:dyDescent="0.4">
      <c r="A83" s="56" t="s">
        <v>2</v>
      </c>
      <c r="B83" s="39" t="s">
        <v>225</v>
      </c>
      <c r="C83" s="96" t="s">
        <v>226</v>
      </c>
      <c r="D83" s="97">
        <v>176</v>
      </c>
      <c r="E83" s="51"/>
      <c r="F83" s="40">
        <f>+D83*ROUND(E83,2)</f>
        <v>0</v>
      </c>
      <c r="G83" s="40">
        <f>+D83*ROUND(E83,2)</f>
        <v>0</v>
      </c>
      <c r="H83" s="40">
        <f>+F83+G83</f>
        <v>0</v>
      </c>
    </row>
    <row r="84" spans="1:10" x14ac:dyDescent="0.4">
      <c r="A84" s="56" t="s">
        <v>2</v>
      </c>
      <c r="B84" s="39" t="s">
        <v>225</v>
      </c>
      <c r="C84" s="96" t="s">
        <v>227</v>
      </c>
      <c r="D84" s="97">
        <v>35</v>
      </c>
      <c r="E84" s="51"/>
      <c r="F84" s="40">
        <f>+D84*ROUND(E84,2)</f>
        <v>0</v>
      </c>
      <c r="G84" s="40">
        <f>+D84*ROUND(E84,2)</f>
        <v>0</v>
      </c>
      <c r="H84" s="40">
        <f>+F84+G84</f>
        <v>0</v>
      </c>
    </row>
    <row r="85" spans="1:10" x14ac:dyDescent="0.4">
      <c r="A85" s="98" t="s">
        <v>2</v>
      </c>
      <c r="B85" s="98" t="s">
        <v>32</v>
      </c>
      <c r="C85" s="99" t="s">
        <v>232</v>
      </c>
      <c r="D85" s="100" t="s">
        <v>228</v>
      </c>
      <c r="E85" s="101"/>
      <c r="F85" s="60">
        <v>60000</v>
      </c>
      <c r="G85" s="60">
        <v>60000</v>
      </c>
      <c r="H85" s="61">
        <v>120000</v>
      </c>
    </row>
    <row r="86" spans="1:10" s="19" customFormat="1" ht="22.2" customHeight="1" x14ac:dyDescent="0.4">
      <c r="A86" s="47"/>
      <c r="B86" s="58"/>
      <c r="C86" s="48"/>
      <c r="D86" s="3" t="s">
        <v>33</v>
      </c>
      <c r="E86" s="3"/>
      <c r="F86" s="49"/>
      <c r="G86" s="49"/>
      <c r="H86" s="50">
        <f>+H81+H83+H84+H85</f>
        <v>120000</v>
      </c>
      <c r="J86" s="52"/>
    </row>
    <row r="88" spans="1:10" ht="39" customHeight="1" x14ac:dyDescent="0.4">
      <c r="A88" s="80" t="s">
        <v>233</v>
      </c>
      <c r="B88" s="80"/>
      <c r="C88" s="80"/>
      <c r="D88" s="80"/>
      <c r="E88" s="80"/>
      <c r="F88" s="80"/>
      <c r="G88" s="80"/>
      <c r="H88" s="80"/>
    </row>
    <row r="91" spans="1:10" s="2" customFormat="1" x14ac:dyDescent="0.4">
      <c r="A91" s="4" t="s">
        <v>5</v>
      </c>
      <c r="B91" s="81"/>
      <c r="C91" s="81"/>
      <c r="D91" s="81"/>
      <c r="E91" s="81"/>
      <c r="F91" s="5"/>
      <c r="G91" s="6"/>
    </row>
    <row r="95" spans="1:10" s="2" customFormat="1" ht="75" customHeight="1" x14ac:dyDescent="0.4">
      <c r="A95" s="75" t="s">
        <v>6</v>
      </c>
      <c r="B95" s="75"/>
      <c r="C95" s="75"/>
      <c r="D95" s="75"/>
      <c r="E95" s="75"/>
      <c r="F95" s="75"/>
      <c r="G95" s="75"/>
      <c r="H95" s="75"/>
    </row>
  </sheetData>
  <sheetProtection algorithmName="SHA-512" hashValue="hwhjHFDugPaxVGMCV4QW672jwR49/g5Voq4m5uFDdUirmQssEfVitfhtqbyXy8epWetM2gYHgcruk2YvuV847g==" saltValue="c2hzSu/dRvTVYOGLpOC7zA==" spinCount="100000" sheet="1" selectLockedCells="1"/>
  <mergeCells count="6">
    <mergeCell ref="A95:H95"/>
    <mergeCell ref="A1:H1"/>
    <mergeCell ref="A2:H2"/>
    <mergeCell ref="A88:H88"/>
    <mergeCell ref="B91:E91"/>
    <mergeCell ref="D81:F81"/>
  </mergeCells>
  <dataValidations disablePrompts="1" count="1">
    <dataValidation type="list" allowBlank="1" showInputMessage="1" showErrorMessage="1" sqref="B8:B12" xr:uid="{ED688017-6557-43BE-9142-D0396EE4092C}">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69"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2025-04-30T09:36:13Z</cp:lastPrinted>
  <dcterms:created xsi:type="dcterms:W3CDTF">2025-03-07T14:13:09Z</dcterms:created>
  <dcterms:modified xsi:type="dcterms:W3CDTF">2025-08-04T17:35:04Z</dcterms:modified>
</cp:coreProperties>
</file>