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A S-04478-2025 - Sustitución Bomba Fecales 3 EPR Prado del Rey (NV)\Docu publi\"/>
    </mc:Choice>
  </mc:AlternateContent>
  <xr:revisionPtr revIDLastSave="0" documentId="13_ncr:1_{3C8C9AD0-DA07-4743-BC90-B1C1C7699B1F}" xr6:coauthVersionLast="36" xr6:coauthVersionMax="47" xr10:uidLastSave="{00000000-0000-0000-0000-000000000000}"/>
  <bookViews>
    <workbookView xWindow="0" yWindow="0" windowWidth="20490" windowHeight="7425" activeTab="1" xr2:uid="{0A47B234-FA7C-4423-B2C2-B531054D23D9}"/>
  </bookViews>
  <sheets>
    <sheet name="Anexo I pag 1 oferta" sheetId="3" r:id="rId1"/>
    <sheet name="Desglose" sheetId="2" r:id="rId2"/>
  </sheets>
  <definedNames>
    <definedName name="_xlnm.Print_Area" localSheetId="0">'Anexo I pag 1 oferta'!$A$3:$I$56</definedName>
    <definedName name="_xlnm.Print_Area" localSheetId="1">Desglose!$A$6:$H$38</definedName>
    <definedName name="_xlnm.Print_Titles" localSheetId="1">Desglose!$4:$5</definedName>
  </definedNames>
  <calcPr calcId="191029" fullPrecision="0"/>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H7" i="2" l="1"/>
  <c r="H9" i="2" l="1"/>
  <c r="H26" i="2"/>
  <c r="H28" i="2" s="1"/>
  <c r="H21" i="2"/>
  <c r="H23" i="2" s="1"/>
  <c r="H16" i="2"/>
  <c r="H18" i="2" s="1"/>
  <c r="H11" i="2"/>
  <c r="H13" i="2" l="1"/>
  <c r="H29" i="2" l="1"/>
  <c r="F31" i="2" l="1"/>
  <c r="H32" i="2"/>
  <c r="B29" i="3" s="1"/>
  <c r="F30" i="2"/>
</calcChain>
</file>

<file path=xl/sharedStrings.xml><?xml version="1.0" encoding="utf-8"?>
<sst xmlns="http://schemas.openxmlformats.org/spreadsheetml/2006/main" count="101" uniqueCount="77">
  <si>
    <t>Capítulo</t>
  </si>
  <si>
    <t/>
  </si>
  <si>
    <t>01.01</t>
  </si>
  <si>
    <t>Partida</t>
  </si>
  <si>
    <t>HIDRÁULICA</t>
  </si>
  <si>
    <t>UD</t>
  </si>
  <si>
    <t>DESMONTAJE BOMBA A SUSTITUIR</t>
  </si>
  <si>
    <t>Ud. Desmontaje instalación hidráulica existente en zona de actuación, incluyendo todos los elementos que la formas (bomba, tuberías, válvulas y elementos auxiliares). Incluso traslado de material a punto limpio correspondiente. incluyendo: achatarramiento, traslado y gestión de residuos adecuados a normativa relacionada con los distintos materiales a retirar.</t>
  </si>
  <si>
    <t>INSTALACIÓN Y PUESTA EN MARCHA NUEVA BOMBA</t>
  </si>
  <si>
    <t>Ud. Instalación nueva bomba trituradora en pozo de fecales. Incluye:
- adaptación de la bancada y soportación al suelo, 
- adaptación de tubería (Incluso sustitución de tramo de tubería, si fuera necesario), bridas, juntas y elementos de conexión bomba tubería, elemetos de conexión/desconexión rápida e izado. Incluye p.p. de piezas y pequeño material, tornillería, soportación, juntas, productos o materiales para estanqueidad, varilla de soldadura.
- conexionado de alimentación eléctrica (incluso sustitución tramo desde bomba al cuadro eléctrico , sustitución de guardamotor en cuadro eléctrico. Incluida p.p. de piezas, conducciones, bandejas, elementos de señalización y pequeño material.
- conexionado de boyas y elementos de control.
- medios auxiliares de izado o de cualquier otro tipo.
- Revisión en su totalidad de la tuberia, realizando pruebas de estanqueidad y esfuerzo.
- Puesta en marcha con recogida de datos y medidas eléctricas (voltaje, intensidad, potencia), comprobación y regulación de protecciones eléctricas, comprobación visual de funcionamiento hidráulico.
Totalmente instalado y comprobado el buen funcionamiento.</t>
  </si>
  <si>
    <t>BOMBA NUEVA</t>
  </si>
  <si>
    <t>Total 01.01</t>
  </si>
  <si>
    <t>GESTION DE RESIDUOS</t>
  </si>
  <si>
    <t>GESTION RESIDUOS</t>
  </si>
  <si>
    <t>Ud. Partida destinada a la gestión de residuos durante la realización de los trabajos, comprendiendo:
- Carga de RCD sobre contenedor, dúmper o camión pequeño, por medios manuales, a granel, y considerando 2 peones ordinarios en la carga, con selección previa.
- Clasificación de residuos a pie de obra, bien sean de demolición o de construcción o en fracciones, según normativa vigente, realizado por medios manuales.
- Alquiler de contenedores de 8 m3 de capacidad, colocados a pie de carga y las reposiciones necesarias.
- Transporte a vertedero controlado cualquiera que sea la distancia.
- Emisión de certificado de gestión de residuos, emitido por empresa homologada en su tratamiento.
Incluso preparación de Estudio gestión de residuos, emisión de documentación final de documentación de gestión de residuos, pago de tasas y/o canon de vertido, cumplimiento de la normativa que regula la gestión de los residuos de construcción y demolición, etc. Medida la unidad completamente realizada</t>
  </si>
  <si>
    <t>Total 01.02</t>
  </si>
  <si>
    <t>SEGURIDAD Y SALUD</t>
  </si>
  <si>
    <t>Ud. Partida destinada a la gestión de la seguridad y salud en la ejecución de los trabajos, incluyendo:
- Instalaciones de bienestar.
- Señalización.
- Equipos de protección individual (casco, guantes, mascarilla antipolvo, faja de protección lumbar, cinturón portaherramientas, botas de seguridad, etc.).
- Protecciones colectivas y botiquín.
- Mano de obra de seguridad.
Incluso todo aquel material en materia de seguridad y salud que sea necesario para la buena realización de los trabajos que se van a desarrollar. Según RD 1627/1.997. Medida la unidad completamente realizada.</t>
  </si>
  <si>
    <t>Total 01.03</t>
  </si>
  <si>
    <t>CONTROL DE CALIDAD</t>
  </si>
  <si>
    <t>Total 01.04</t>
  </si>
  <si>
    <t>Fdo:</t>
  </si>
  <si>
    <r>
      <t xml:space="preserve">NOTA IMPORTANTE: 
Este fichero de mediciones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</si>
  <si>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t xml:space="preserve">ESTA TABLA DESGLOSE PRECIO DE OFERTA SE PRESENTARA EN FORMATO PDF </t>
  </si>
  <si>
    <t>NOTA IMPORTANTE: 
ESTE ANEXO I Y LA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</si>
  <si>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</si>
  <si>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</si>
  <si>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</si>
  <si>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</si>
  <si>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</si>
  <si>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</si>
  <si>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</si>
  <si>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</si>
  <si>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</si>
  <si>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</si>
  <si>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</si>
  <si>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</si>
  <si>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</si>
  <si>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</si>
  <si>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</si>
  <si>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</si>
  <si>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</si>
  <si>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</si>
  <si>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incluirán un único precio para cada prestación, aplicable en cada uno de los años de ejecución del contrato.</t>
  </si>
  <si>
    <t>Las proposiciones económicas no podrán superar el importe total del valor estimado indicado en el PCAP cláusula 3ª.</t>
  </si>
  <si>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</si>
  <si>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</si>
  <si>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B.  Desglose Precio:</t>
  </si>
  <si>
    <t>(tabla desglose precio se incluye en páginas siguientes)</t>
  </si>
  <si>
    <t xml:space="preserve">“Sustitución Bomba Fecales 3 EPR Prado del Rey " </t>
  </si>
  <si>
    <t>Expediente n.º S-04478-2025</t>
  </si>
  <si>
    <t>CÓDIGO</t>
  </si>
  <si>
    <t>UNIDAD</t>
  </si>
  <si>
    <t>DESCRIPCIÓN</t>
  </si>
  <si>
    <t>CANTIDAD ESTIMADA</t>
  </si>
  <si>
    <t>Esta tabla se indica como formato válido para la presentación de las ofertas, el único contenido técnico vinculante es el definido en el Pliego de Condiciones Técnicas, el licitador debe verificar que los capítulos y contenidos de la oferta presentada con este formato correspondan exactamente con las mediciones del Proyecto. Las propuestas deberán presentarse exclusivamente con desglose de capítulos, partidas, subtotales y totales indicado y sin desglose descriptivo de cada partida.</t>
  </si>
  <si>
    <t>Otros</t>
  </si>
  <si>
    <t xml:space="preserve">PRESUPUESTO EJECUCION MATERIAL </t>
  </si>
  <si>
    <t>Gastos Generales xx % (a)</t>
  </si>
  <si>
    <t>Beneficio Industrial yy % (b)</t>
  </si>
  <si>
    <t>PRESUPUESTO EJECUCION CONTRATA/IMPORTE OFERTA</t>
  </si>
  <si>
    <t>Ud. Suministro y montaje de unidad Moto-Bomba hidráulica Trituradora sumergible Chopper para  instalación en pozo de fecales. 
Con las siguientes características (o similares):
- Motor: P1:6,7 kW, P2: 6 kW, 4P, 400V, trifásico en jaula de ardilla, 50Hz, In:13.6A, 1450 rpm, tipo cable:10G1.5 (H07RN8-F, 10 m longitud),; cat IE3; proteción IP68; aisl. estátor: clase H; auto-refrigerado; arranque estrella/triángulo; factor de servicio:1.3
- Bomba: hidráulica, salida descarga DN100 (mm), tipo de impulsor: chopper (trituradora), tamaño impulsor: 3; junta mecánica líquido: SiC-SiC-NBR, junta mecánica motor: SiC-C-NBR, anillos tóricos (juntas exteriores): NBR; Curva (50Hz): Q: 20 l/s, H: 10 m
- Rodamientos con lubricación permanente  (50.000 horas)
- Eje: acero inoxidable (Inox. 1.4021 (AISI 420))
- Asa de izado: Inox. 1.4401 (AISI 316)
- Tornillería: Inox. 1.4401 (AISI 316)
- Alojamiento motor: Fundición gris EN-GJL-250
- Voluta: Fundición gris EN-GJL-250
- Impulsor: Fundición gris EN-GJS-600-3
- Placa base: Fundición gris EN-GJL-300
- Pedestal:  (fundición gris EN-GJL-250), incluida tornillería.
- Pintura: 2k Epoxy 120 micras
- Peso: 170 kg.
Incluso todo aquel material que sea necesario para su correcto funcionamiento. Incluso puesta en marcha por el fabricante del equipo.</t>
  </si>
  <si>
    <t>(*) Cuando no se indiquen otros porcentajes se entenderá que quedan incluidos en el precio de la oferta el 13% de Gastos Generales y el 6% de Beneficio Industrial</t>
  </si>
  <si>
    <t xml:space="preserve">(**) Deben ofertarse todas las partidas. Si alguna se ofertara por importe CERO se consideraría ofertada SIN COSTE para CRTVE.  </t>
  </si>
  <si>
    <r>
      <t xml:space="preserve">( # ) El precio de partidas C.ED.A.T.10.04 y C.ED.A.T.12.01 se obtiene según % fijo e invariable de cada partida sobre importe de “suma cap.1-9”  y </t>
    </r>
    <r>
      <rPr>
        <b/>
        <i/>
        <u/>
        <sz val="8"/>
        <rFont val="Calibri"/>
        <family val="2"/>
        <scheme val="minor"/>
      </rPr>
      <t>deberá incluirse en oferta.</t>
    </r>
    <r>
      <rPr>
        <b/>
        <i/>
        <sz val="8"/>
        <rFont val="Calibri"/>
        <family val="2"/>
        <scheme val="minor"/>
      </rPr>
      <t xml:space="preserve">
</t>
    </r>
  </si>
  <si>
    <t>01_01_01</t>
  </si>
  <si>
    <t>01_01_02</t>
  </si>
  <si>
    <t>01_01_03</t>
  </si>
  <si>
    <t>01_02</t>
  </si>
  <si>
    <t>01_02_01</t>
  </si>
  <si>
    <t>01_03</t>
  </si>
  <si>
    <t>01_03_01</t>
  </si>
  <si>
    <t>01_04</t>
  </si>
  <si>
    <t>01_04_01</t>
  </si>
  <si>
    <t>IMPORTE PRESUPUESTADO</t>
  </si>
  <si>
    <t>PRECIO UNITARIO</t>
  </si>
  <si>
    <t>A S-04478-2025 - Sustitución Bomba Fecales 3 EPR Prado del Rey (NV)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</si>
</sst>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164" formatCode="0.0"/>
  </numFmts>
  <fonts count="32" x14ac:knownFonts="1">
    <font>
      <sz val="11"/>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b/>
      <sz val="8"/>
      <color rgb="FFFF40FF"/>
      <name val="Calibri"/>
      <family val="2"/>
      <scheme val="minor"/>
    </font>
    <font>
      <sz val="8"/>
      <color theme="1"/>
      <name val="Calibri"/>
      <family val="2"/>
      <scheme val="minor"/>
    </font>
    <font>
      <sz val="8"/>
      <color rgb="FFFF40FF"/>
      <name val="Calibri"/>
      <family val="2"/>
      <scheme val="minor"/>
    </font>
    <font>
      <sz val="11"/>
      <name val="Calibri"/>
      <family val="2"/>
      <scheme val="minor"/>
    </font>
    <font>
      <b/>
      <sz val="8"/>
      <name val="Calibri"/>
      <family val="2"/>
      <scheme val="minor"/>
    </font>
    <font>
      <sz val="8"/>
      <name val="Calibri"/>
      <family val="2"/>
      <scheme val="minor"/>
    </font>
    <font>
      <sz val="10"/>
      <color theme="1"/>
      <name val="Calibri"/>
      <family val="2"/>
      <scheme val="minor"/>
    </font>
    <font>
      <sz val="11"/>
      <color rgb="FF000000"/>
      <name val="Calibri"/>
      <family val="2"/>
      <scheme val="minor"/>
    </font>
    <font>
      <b/>
      <sz val="11"/>
      <color rgb="FF000000"/>
      <name val="Calibri"/>
      <family val="2"/>
    </font>
    <font>
      <sz val="11"/>
      <color theme="1"/>
      <name val="Calibri"/>
      <family val="2"/>
      <scheme val="minor"/>
    </font>
    <font>
      <b/>
      <sz val="11"/>
      <color theme="1"/>
      <name val="Calibri"/>
      <family val="2"/>
      <scheme val="minor"/>
    </font>
    <font>
      <b/>
      <sz val="10"/>
      <color theme="1"/>
      <name val="Calibri"/>
      <family val="2"/>
    </font>
    <font>
      <b/>
      <u/>
      <sz val="10"/>
      <color rgb="FFFF0000"/>
      <name val="Calibri"/>
      <family val="2"/>
    </font>
    <font>
      <b/>
      <sz val="16"/>
      <color rgb="FFFF0000"/>
      <name val="Calibri"/>
      <family val="2"/>
      <scheme val="minor"/>
    </font>
    <font>
      <b/>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i/>
      <sz val="11"/>
      <color theme="1"/>
      <name val="Calibri"/>
      <family val="2"/>
      <scheme val="minor"/>
    </font>
    <font>
      <sz val="8"/>
      <color rgb="FF000000"/>
      <name val="Calibri"/>
      <family val="2"/>
      <scheme val="minor"/>
    </font>
    <font>
      <sz val="8"/>
      <color rgb="FFFFFFFF"/>
      <name val="Calibri"/>
      <family val="2"/>
      <scheme val="minor"/>
    </font>
    <font>
      <b/>
      <sz val="8"/>
      <color rgb="FF000000"/>
      <name val="Calibri"/>
      <family val="2"/>
      <scheme val="minor"/>
    </font>
    <font>
      <b/>
      <sz val="8"/>
      <color rgb="FFFFFFCC"/>
      <name val="Calibri"/>
      <family val="2"/>
      <scheme val="minor"/>
    </font>
    <font>
      <sz val="11"/>
      <color rgb="FFFFFFFF"/>
      <name val="Calibri"/>
      <family val="2"/>
      <scheme val="minor"/>
    </font>
    <font>
      <i/>
      <sz val="9"/>
      <color theme="1"/>
      <name val="Calibri"/>
      <family val="2"/>
      <scheme val="minor"/>
    </font>
    <font>
      <b/>
      <i/>
      <sz val="8"/>
      <name val="Calibri"/>
      <family val="2"/>
      <scheme val="minor"/>
    </font>
    <font>
      <b/>
      <i/>
      <u/>
      <sz val="8"/>
      <name val="Calibri"/>
      <family val="2"/>
      <scheme val="minor"/>
    </font>
  </fonts>
  <fills count="8">
    <fill>
      <patternFill patternType="none"/>
    </fill>
    <fill>
      <patternFill patternType="gray125"/>
    </fill>
    <fill>
      <patternFill patternType="solid">
        <fgColor rgb="FFC0C0C0"/>
        <bgColor indexed="64"/>
      </patternFill>
    </fill>
    <fill>
      <patternFill patternType="solid">
        <fgColor rgb="FFFFFFCC"/>
        <bgColor indexed="64"/>
      </patternFill>
    </fill>
    <fill>
      <patternFill patternType="solid">
        <fgColor rgb="FFFFFF99"/>
        <bgColor indexed="64"/>
      </patternFill>
    </fill>
    <fill>
      <patternFill patternType="solid">
        <fgColor theme="5" tint="0.39997558519241921"/>
        <bgColor indexed="64"/>
      </patternFill>
    </fill>
    <fill>
      <patternFill patternType="solid">
        <fgColor rgb="FFC2D5E7"/>
        <bgColor indexed="64"/>
      </patternFill>
    </fill>
    <fill>
      <patternFill patternType="solid">
        <fgColor rgb="FFE2EFDA"/>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s>
  <cellStyleXfs count="3">
    <xf numFmtId="0" fontId="0" fillId="0" borderId="0"/>
    <xf numFmtId="44" fontId="13" fillId="0" borderId="0" applyFont="0" applyFill="0" applyBorder="0" applyAlignment="0" applyProtection="0"/>
    <xf numFmtId="9" fontId="13" fillId="0" borderId="0" applyFont="0" applyFill="0" applyBorder="0" applyAlignment="0" applyProtection="0"/>
  </cellStyleXfs>
  <cellXfs count="93">
    <xf numFmtId="0" fontId="0" fillId="0" borderId="0" xfId="0"/>
    <xf numFmtId="0" fontId="0" fillId="0" borderId="0" xfId="0" applyAlignment="1">
      <alignment vertical="top"/>
    </xf>
    <xf numFmtId="0" fontId="1" fillId="0" borderId="0" xfId="0" applyFont="1" applyAlignment="1">
      <alignment vertical="top"/>
    </xf>
    <xf numFmtId="49" fontId="5" fillId="0" borderId="1" xfId="0" applyNumberFormat="1" applyFont="1" applyBorder="1" applyAlignment="1">
      <alignment vertical="top"/>
    </xf>
    <xf numFmtId="49" fontId="5" fillId="0" borderId="1" xfId="0" applyNumberFormat="1" applyFont="1" applyBorder="1" applyAlignment="1">
      <alignment vertical="top" wrapText="1"/>
    </xf>
    <xf numFmtId="0" fontId="5" fillId="0" borderId="1" xfId="0" applyFont="1" applyBorder="1" applyAlignment="1">
      <alignment vertical="top"/>
    </xf>
    <xf numFmtId="0" fontId="5" fillId="0" borderId="1" xfId="0" applyFont="1" applyBorder="1" applyAlignment="1">
      <alignment vertical="top" wrapText="1"/>
    </xf>
    <xf numFmtId="49" fontId="3" fillId="0" borderId="1" xfId="0" applyNumberFormat="1" applyFont="1" applyBorder="1" applyAlignment="1">
      <alignment vertical="top"/>
    </xf>
    <xf numFmtId="4" fontId="4" fillId="0" borderId="1" xfId="0" applyNumberFormat="1" applyFont="1" applyBorder="1" applyAlignment="1">
      <alignment vertical="top"/>
    </xf>
    <xf numFmtId="0" fontId="5" fillId="2" borderId="1" xfId="0" applyFont="1" applyFill="1" applyBorder="1" applyAlignment="1">
      <alignment vertical="top"/>
    </xf>
    <xf numFmtId="0" fontId="5" fillId="2" borderId="1" xfId="0" applyFont="1" applyFill="1" applyBorder="1" applyAlignment="1">
      <alignment vertical="top" wrapText="1"/>
    </xf>
    <xf numFmtId="164" fontId="7" fillId="0" borderId="0" xfId="0" applyNumberFormat="1" applyFont="1" applyAlignment="1">
      <alignment vertical="top"/>
    </xf>
    <xf numFmtId="164" fontId="9" fillId="0" borderId="1" xfId="0" applyNumberFormat="1" applyFont="1" applyBorder="1" applyAlignment="1">
      <alignment vertical="top"/>
    </xf>
    <xf numFmtId="164" fontId="9" fillId="2" borderId="1" xfId="0" applyNumberFormat="1" applyFont="1" applyFill="1" applyBorder="1" applyAlignment="1">
      <alignment vertical="top"/>
    </xf>
    <xf numFmtId="164" fontId="7" fillId="0" borderId="0" xfId="0" applyNumberFormat="1" applyFont="1"/>
    <xf numFmtId="0" fontId="10" fillId="0" borderId="0" xfId="0" applyFont="1"/>
    <xf numFmtId="0" fontId="11" fillId="0" borderId="0" xfId="0" applyFont="1" applyAlignment="1">
      <alignment horizontal="left" vertical="center"/>
    </xf>
    <xf numFmtId="0" fontId="12" fillId="0" borderId="0" xfId="0" applyFont="1" applyAlignment="1">
      <alignment horizontal="justify" vertical="center"/>
    </xf>
    <xf numFmtId="0" fontId="5" fillId="0" borderId="2" xfId="0" applyFont="1" applyBorder="1" applyAlignment="1">
      <alignment vertical="top" wrapText="1"/>
    </xf>
    <xf numFmtId="0" fontId="5" fillId="0" borderId="3" xfId="0" applyFont="1" applyBorder="1" applyAlignment="1">
      <alignment vertical="top"/>
    </xf>
    <xf numFmtId="164" fontId="9" fillId="0" borderId="3" xfId="0" applyNumberFormat="1" applyFont="1" applyBorder="1" applyAlignment="1">
      <alignment vertical="top"/>
    </xf>
    <xf numFmtId="4" fontId="6" fillId="3" borderId="1" xfId="0" applyNumberFormat="1" applyFont="1" applyFill="1" applyBorder="1" applyAlignment="1">
      <alignment vertical="top"/>
    </xf>
    <xf numFmtId="0" fontId="0" fillId="0" borderId="0" xfId="0" applyProtection="1"/>
    <xf numFmtId="0" fontId="10" fillId="0" borderId="0" xfId="0" applyFont="1" applyProtection="1"/>
    <xf numFmtId="0" fontId="18" fillId="0" borderId="0" xfId="0" applyFont="1" applyProtection="1"/>
    <xf numFmtId="0" fontId="19" fillId="0" borderId="0" xfId="0" applyFont="1" applyAlignment="1" applyProtection="1">
      <alignment horizontal="right" vertical="center"/>
    </xf>
    <xf numFmtId="0" fontId="19" fillId="0" borderId="0" xfId="0" applyFont="1" applyAlignment="1" applyProtection="1">
      <alignment horizontal="right"/>
    </xf>
    <xf numFmtId="0" fontId="0" fillId="0" borderId="0" xfId="0" applyAlignment="1" applyProtection="1">
      <alignment vertical="top"/>
    </xf>
    <xf numFmtId="0" fontId="0" fillId="0" borderId="0" xfId="0" applyAlignment="1" applyProtection="1">
      <alignment horizontal="left" vertical="top"/>
    </xf>
    <xf numFmtId="0" fontId="21" fillId="0" borderId="0" xfId="0" applyFont="1" applyAlignment="1" applyProtection="1">
      <alignment horizontal="left" vertical="top"/>
    </xf>
    <xf numFmtId="0" fontId="0" fillId="3" borderId="0" xfId="0" applyFill="1" applyAlignment="1" applyProtection="1">
      <alignment vertical="top" shrinkToFit="1"/>
      <protection locked="0"/>
    </xf>
    <xf numFmtId="0" fontId="21" fillId="0" borderId="0" xfId="0" applyFont="1" applyAlignment="1" applyProtection="1">
      <alignment vertical="top"/>
    </xf>
    <xf numFmtId="0" fontId="0" fillId="0" borderId="0" xfId="0" applyFill="1" applyAlignment="1" applyProtection="1">
      <alignment shrinkToFit="1"/>
    </xf>
    <xf numFmtId="0" fontId="0" fillId="3"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2" fillId="0" borderId="0" xfId="0" applyFont="1" applyAlignment="1" applyProtection="1"/>
    <xf numFmtId="0" fontId="0" fillId="0" borderId="0" xfId="0" applyFont="1" applyAlignment="1" applyProtection="1">
      <alignment horizontal="left" vertical="top" wrapText="1"/>
    </xf>
    <xf numFmtId="0" fontId="14" fillId="0" borderId="0" xfId="0" applyFont="1" applyAlignment="1" applyProtection="1">
      <alignment vertical="top"/>
    </xf>
    <xf numFmtId="0" fontId="23" fillId="0" borderId="0" xfId="0" applyFont="1" applyProtection="1"/>
    <xf numFmtId="49" fontId="3" fillId="5" borderId="1" xfId="0" applyNumberFormat="1" applyFont="1" applyFill="1" applyBorder="1" applyAlignment="1">
      <alignment vertical="center"/>
    </xf>
    <xf numFmtId="0" fontId="8" fillId="5" borderId="1" xfId="0" applyFont="1" applyFill="1" applyBorder="1" applyAlignment="1">
      <alignment vertical="center"/>
    </xf>
    <xf numFmtId="3" fontId="8" fillId="5" borderId="1" xfId="0" applyNumberFormat="1" applyFont="1" applyFill="1" applyBorder="1" applyAlignment="1">
      <alignment vertical="center" wrapText="1"/>
    </xf>
    <xf numFmtId="4" fontId="8" fillId="5" borderId="1" xfId="0" applyNumberFormat="1" applyFont="1" applyFill="1" applyBorder="1" applyAlignment="1">
      <alignment vertical="center" wrapText="1"/>
    </xf>
    <xf numFmtId="49" fontId="3" fillId="5" borderId="2" xfId="0" applyNumberFormat="1" applyFont="1" applyFill="1" applyBorder="1" applyAlignment="1">
      <alignment vertical="center" wrapText="1"/>
    </xf>
    <xf numFmtId="49" fontId="3" fillId="6" borderId="1" xfId="0" applyNumberFormat="1" applyFont="1" applyFill="1" applyBorder="1" applyAlignment="1">
      <alignment vertical="top"/>
    </xf>
    <xf numFmtId="49" fontId="3" fillId="6" borderId="1" xfId="0" applyNumberFormat="1" applyFont="1" applyFill="1" applyBorder="1" applyAlignment="1">
      <alignment horizontal="center" vertical="center"/>
    </xf>
    <xf numFmtId="2" fontId="3" fillId="6" borderId="1" xfId="0" applyNumberFormat="1" applyFont="1" applyFill="1" applyBorder="1" applyAlignment="1">
      <alignment vertical="top"/>
    </xf>
    <xf numFmtId="44" fontId="3" fillId="6" borderId="1" xfId="1" applyFont="1" applyFill="1" applyBorder="1" applyAlignment="1">
      <alignment vertical="top"/>
    </xf>
    <xf numFmtId="2" fontId="4" fillId="0" borderId="1" xfId="1" applyNumberFormat="1" applyFont="1" applyBorder="1" applyAlignment="1">
      <alignment vertical="top"/>
    </xf>
    <xf numFmtId="4" fontId="5" fillId="3" borderId="1" xfId="0" applyNumberFormat="1" applyFont="1" applyFill="1" applyBorder="1" applyAlignment="1" applyProtection="1">
      <alignment vertical="top"/>
      <protection locked="0"/>
    </xf>
    <xf numFmtId="0" fontId="24" fillId="0" borderId="0" xfId="0" applyFont="1" applyAlignment="1">
      <alignment horizontal="left" vertical="center"/>
    </xf>
    <xf numFmtId="0" fontId="25" fillId="0" borderId="0" xfId="0" applyFont="1" applyAlignment="1">
      <alignment horizontal="left" vertical="center"/>
    </xf>
    <xf numFmtId="0" fontId="26" fillId="0" borderId="0" xfId="0" applyFont="1" applyAlignment="1">
      <alignment horizontal="right" vertical="center" wrapText="1"/>
    </xf>
    <xf numFmtId="0" fontId="26" fillId="0" borderId="0" xfId="0" applyFont="1" applyBorder="1" applyAlignment="1">
      <alignment horizontal="left" vertical="center"/>
    </xf>
    <xf numFmtId="0" fontId="5" fillId="0" borderId="0" xfId="0" applyFont="1" applyBorder="1" applyAlignment="1">
      <alignment horizontal="left" vertical="center"/>
    </xf>
    <xf numFmtId="0" fontId="27" fillId="0" borderId="0" xfId="0" applyFont="1" applyBorder="1" applyAlignment="1">
      <alignment horizontal="left" vertical="center"/>
    </xf>
    <xf numFmtId="0" fontId="28" fillId="0" borderId="0" xfId="0" applyFont="1" applyAlignment="1">
      <alignment horizontal="left" vertical="center"/>
    </xf>
    <xf numFmtId="0" fontId="26" fillId="0" borderId="0" xfId="0" applyFont="1" applyAlignment="1">
      <alignment horizontal="right" vertical="center"/>
    </xf>
    <xf numFmtId="0" fontId="5" fillId="0" borderId="0" xfId="0" applyFont="1" applyBorder="1" applyAlignment="1">
      <alignment horizontal="left" vertical="center" wrapText="1"/>
    </xf>
    <xf numFmtId="0" fontId="27" fillId="0" borderId="0" xfId="0" applyFont="1" applyAlignment="1">
      <alignment horizontal="left" vertical="center" wrapText="1"/>
    </xf>
    <xf numFmtId="2" fontId="8" fillId="3" borderId="1" xfId="1" applyNumberFormat="1" applyFont="1" applyFill="1" applyBorder="1" applyAlignment="1">
      <alignment horizontal="right" vertical="center"/>
    </xf>
    <xf numFmtId="4" fontId="8" fillId="3" borderId="1" xfId="0" applyNumberFormat="1" applyFont="1" applyFill="1" applyBorder="1" applyAlignment="1">
      <alignment horizontal="right" vertical="center" wrapText="1"/>
    </xf>
    <xf numFmtId="9" fontId="9" fillId="3" borderId="1" xfId="2" applyFont="1" applyFill="1" applyBorder="1" applyAlignment="1">
      <alignment horizontal="right" vertical="center"/>
    </xf>
    <xf numFmtId="0" fontId="7" fillId="0" borderId="0" xfId="0" applyFont="1" applyFill="1" applyProtection="1"/>
    <xf numFmtId="0" fontId="30" fillId="0" borderId="0" xfId="0" applyFont="1" applyBorder="1" applyAlignment="1" applyProtection="1">
      <alignment horizontal="left" vertical="top" wrapText="1"/>
    </xf>
    <xf numFmtId="0" fontId="30" fillId="0" borderId="0" xfId="0" applyFont="1" applyBorder="1" applyAlignment="1" applyProtection="1">
      <alignment vertical="top" wrapText="1"/>
    </xf>
    <xf numFmtId="0" fontId="0" fillId="3" borderId="0" xfId="0" applyFill="1" applyAlignment="1" applyProtection="1">
      <alignment horizontal="left" vertical="top" shrinkToFit="1"/>
      <protection locked="0"/>
    </xf>
    <xf numFmtId="9" fontId="9" fillId="7" borderId="1" xfId="2" applyFont="1" applyFill="1" applyBorder="1" applyAlignment="1" applyProtection="1">
      <alignment horizontal="right" vertical="center" indent="4"/>
      <protection locked="0"/>
    </xf>
    <xf numFmtId="2" fontId="8" fillId="3" borderId="1" xfId="0" applyNumberFormat="1" applyFont="1" applyFill="1" applyBorder="1" applyAlignment="1" applyProtection="1">
      <alignment horizontal="right" vertical="center"/>
      <protection locked="0"/>
    </xf>
    <xf numFmtId="0" fontId="0" fillId="0" borderId="0" xfId="0" applyAlignment="1" applyProtection="1">
      <alignment horizontal="center" vertical="top"/>
    </xf>
    <xf numFmtId="0" fontId="0" fillId="3" borderId="0" xfId="0" applyFill="1" applyAlignment="1" applyProtection="1">
      <alignment horizontal="center" vertical="top" shrinkToFit="1"/>
      <protection locked="0"/>
    </xf>
    <xf numFmtId="0" fontId="17" fillId="0" borderId="0" xfId="0" applyFont="1" applyAlignment="1" applyProtection="1">
      <alignment horizontal="center" vertical="top" wrapText="1"/>
    </xf>
    <xf numFmtId="0" fontId="20" fillId="0" borderId="0" xfId="0" applyFont="1" applyAlignment="1" applyProtection="1">
      <alignment horizontal="center"/>
    </xf>
    <xf numFmtId="0" fontId="0" fillId="3" borderId="0" xfId="0" applyFill="1" applyAlignment="1" applyProtection="1">
      <alignment horizontal="left" vertical="top" shrinkToFit="1"/>
      <protection locked="0"/>
    </xf>
    <xf numFmtId="0" fontId="21" fillId="0" borderId="0" xfId="0" applyFont="1" applyAlignment="1" applyProtection="1">
      <alignment horizontal="left" vertical="top"/>
    </xf>
    <xf numFmtId="0" fontId="0" fillId="0" borderId="0" xfId="0" applyFont="1" applyAlignment="1" applyProtection="1">
      <alignment horizontal="left" vertical="top" wrapText="1"/>
    </xf>
    <xf numFmtId="0" fontId="0" fillId="0" borderId="4" xfId="0" applyBorder="1" applyAlignment="1" applyProtection="1">
      <alignment horizontal="center" wrapText="1"/>
      <protection locked="0"/>
    </xf>
    <xf numFmtId="0" fontId="0" fillId="3" borderId="0" xfId="0" applyFill="1" applyAlignment="1" applyProtection="1">
      <alignment horizontal="left" shrinkToFit="1"/>
      <protection locked="0"/>
    </xf>
    <xf numFmtId="0" fontId="0" fillId="0" borderId="0" xfId="0" applyAlignment="1" applyProtection="1">
      <alignment horizontal="left" vertical="top" wrapText="1"/>
    </xf>
    <xf numFmtId="4" fontId="14" fillId="4" borderId="0" xfId="0" applyNumberFormat="1" applyFont="1" applyFill="1" applyAlignment="1" applyProtection="1">
      <alignment horizontal="center" vertical="top" shrinkToFit="1"/>
    </xf>
    <xf numFmtId="0" fontId="14" fillId="4" borderId="0" xfId="0" applyFont="1" applyFill="1" applyAlignment="1" applyProtection="1">
      <alignment horizontal="center" vertical="top" shrinkToFit="1"/>
    </xf>
    <xf numFmtId="0" fontId="30" fillId="0" borderId="0" xfId="0" applyFont="1" applyBorder="1" applyAlignment="1" applyProtection="1">
      <alignment horizontal="left" vertical="top" wrapText="1"/>
    </xf>
    <xf numFmtId="0" fontId="5" fillId="0" borderId="0" xfId="0" applyFont="1" applyBorder="1" applyAlignment="1" applyProtection="1">
      <alignment horizontal="left" vertical="top" wrapText="1"/>
    </xf>
    <xf numFmtId="0" fontId="11" fillId="3" borderId="4" xfId="0" applyFont="1" applyFill="1" applyBorder="1" applyAlignment="1" applyProtection="1">
      <alignment horizontal="center" vertical="center"/>
      <protection locked="0"/>
    </xf>
    <xf numFmtId="0" fontId="15" fillId="0" borderId="5" xfId="0" applyFont="1" applyBorder="1" applyAlignment="1" applyProtection="1">
      <alignment horizontal="left" vertical="top" wrapText="1"/>
    </xf>
    <xf numFmtId="0" fontId="15" fillId="0" borderId="6" xfId="0" applyFont="1" applyBorder="1" applyAlignment="1" applyProtection="1">
      <alignment horizontal="left" vertical="top" wrapText="1"/>
    </xf>
    <xf numFmtId="0" fontId="15" fillId="0" borderId="7" xfId="0" applyFont="1" applyBorder="1" applyAlignment="1" applyProtection="1">
      <alignment horizontal="left" vertical="top" wrapText="1"/>
    </xf>
    <xf numFmtId="0" fontId="17" fillId="0" borderId="8" xfId="0" applyFont="1" applyBorder="1" applyAlignment="1" applyProtection="1">
      <alignment horizontal="center" vertical="center" wrapText="1"/>
    </xf>
    <xf numFmtId="0" fontId="29" fillId="0" borderId="0" xfId="0" applyFont="1" applyAlignment="1" applyProtection="1">
      <alignment horizontal="left" wrapText="1"/>
    </xf>
  </cellXfs>
  <cellStyles count="3">
    <cellStyle name="Moneda" xfId="1" builtinId="4"/>
    <cellStyle name="Normal" xfId="0" builtinId="0"/>
    <cellStyle name="Porcentaje" xfId="2" builtinId="5"/>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680357</xdr:colOff>
      <xdr:row>7</xdr:row>
      <xdr:rowOff>48986</xdr:rowOff>
    </xdr:to>
    <xdr:pic>
      <xdr:nvPicPr>
        <xdr:cNvPr id="2" name="Imagen 1">
          <a:extLst>
            <a:ext uri="{FF2B5EF4-FFF2-40B4-BE49-F238E27FC236}">
              <a16:creationId xmlns:a16="http://schemas.microsoft.com/office/drawing/2014/main" id="{EDF56308-CE2C-4C94-975A-528379F83EA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500"/>
          <a:ext cx="1442357" cy="810986"/>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C624D7-0CCE-443A-A1F3-C1127E752FFB}">
  <sheetPr>
    <pageSetUpPr fitToPage="1"/>
  </sheetPr>
  <dimension ref="A1:I56"/>
  <sheetViews>
    <sheetView topLeftCell="A13" workbookViewId="0">
      <selection activeCell="N21" sqref="N21"/>
    </sheetView>
  </sheetViews>
  <sheetFormatPr baseColWidth="10" defaultRowHeight="15" x14ac:dyDescent="0.25"/>
  <sheetData>
    <row r="1" spans="1:9" x14ac:dyDescent="0.25">
      <c r="A1" s="22"/>
      <c r="B1" s="22"/>
      <c r="C1" s="22"/>
      <c r="D1" s="22"/>
      <c r="E1" s="22"/>
      <c r="F1" s="22"/>
      <c r="G1" s="22"/>
      <c r="H1" s="22"/>
      <c r="I1" s="22"/>
    </row>
    <row r="2" spans="1:9" ht="21" x14ac:dyDescent="0.25">
      <c r="A2" s="75" t="s">
        <v>24</v>
      </c>
      <c r="B2" s="75"/>
      <c r="C2" s="75"/>
      <c r="D2" s="75"/>
      <c r="E2" s="75"/>
      <c r="F2" s="75"/>
      <c r="G2" s="75"/>
      <c r="H2" s="75"/>
      <c r="I2" s="75"/>
    </row>
    <row r="3" spans="1:9" x14ac:dyDescent="0.25">
      <c r="A3" s="22"/>
      <c r="B3" s="22"/>
      <c r="C3" s="22"/>
      <c r="D3" s="22"/>
      <c r="E3" s="22"/>
      <c r="F3" s="22"/>
      <c r="G3" s="22"/>
      <c r="H3" s="22"/>
      <c r="I3" s="22"/>
    </row>
    <row r="4" spans="1:9" x14ac:dyDescent="0.25">
      <c r="A4" s="22"/>
      <c r="B4" s="22"/>
      <c r="C4" s="22"/>
      <c r="D4" s="22"/>
      <c r="E4" s="22"/>
      <c r="F4" s="22"/>
      <c r="G4" s="22"/>
      <c r="H4" s="22"/>
      <c r="I4" s="22"/>
    </row>
    <row r="5" spans="1:9" x14ac:dyDescent="0.25">
      <c r="A5" s="22"/>
      <c r="B5" s="22"/>
      <c r="C5" s="22"/>
      <c r="D5" s="23"/>
      <c r="E5" s="23"/>
      <c r="F5" s="24"/>
      <c r="G5" s="24"/>
      <c r="H5" s="24"/>
      <c r="I5" s="25" t="s">
        <v>49</v>
      </c>
    </row>
    <row r="6" spans="1:9" x14ac:dyDescent="0.25">
      <c r="A6" s="22"/>
      <c r="B6" s="22"/>
      <c r="C6" s="22"/>
      <c r="D6" s="23"/>
      <c r="E6" s="23"/>
      <c r="F6" s="24"/>
      <c r="G6" s="24"/>
      <c r="H6" s="24"/>
      <c r="I6" s="25"/>
    </row>
    <row r="7" spans="1:9" x14ac:dyDescent="0.25">
      <c r="A7" s="22"/>
      <c r="B7" s="22"/>
      <c r="C7" s="22"/>
      <c r="D7" s="23"/>
      <c r="E7" s="23"/>
      <c r="F7" s="24"/>
      <c r="G7" s="24"/>
      <c r="H7" s="24"/>
      <c r="I7" s="26" t="s">
        <v>50</v>
      </c>
    </row>
    <row r="8" spans="1:9" x14ac:dyDescent="0.25">
      <c r="A8" s="22"/>
      <c r="B8" s="22"/>
      <c r="C8" s="22"/>
      <c r="D8" s="22"/>
      <c r="E8" s="22"/>
      <c r="F8" s="22"/>
      <c r="G8" s="22"/>
      <c r="H8" s="22"/>
      <c r="I8" s="22"/>
    </row>
    <row r="9" spans="1:9" ht="18.75" x14ac:dyDescent="0.3">
      <c r="A9" s="76" t="s">
        <v>25</v>
      </c>
      <c r="B9" s="76"/>
      <c r="C9" s="76"/>
      <c r="D9" s="76"/>
      <c r="E9" s="76"/>
      <c r="F9" s="76"/>
      <c r="G9" s="76"/>
      <c r="H9" s="76"/>
      <c r="I9" s="76"/>
    </row>
    <row r="10" spans="1:9" x14ac:dyDescent="0.25">
      <c r="A10" s="22"/>
      <c r="B10" s="22"/>
      <c r="C10" s="22"/>
      <c r="D10" s="22"/>
      <c r="E10" s="22"/>
      <c r="F10" s="22"/>
      <c r="G10" s="22"/>
      <c r="H10" s="22"/>
      <c r="I10" s="22"/>
    </row>
    <row r="11" spans="1:9" x14ac:dyDescent="0.25">
      <c r="A11" s="22"/>
      <c r="B11" s="22"/>
      <c r="C11" s="22"/>
      <c r="D11" s="22"/>
      <c r="E11" s="22"/>
      <c r="F11" s="22"/>
      <c r="G11" s="22"/>
      <c r="H11" s="22"/>
      <c r="I11" s="22"/>
    </row>
    <row r="12" spans="1:9" x14ac:dyDescent="0.25">
      <c r="A12" s="27" t="s">
        <v>26</v>
      </c>
      <c r="B12" s="77"/>
      <c r="C12" s="77"/>
      <c r="D12" s="77"/>
      <c r="E12" s="77"/>
      <c r="F12" s="73" t="s">
        <v>27</v>
      </c>
      <c r="G12" s="73"/>
      <c r="H12" s="73"/>
      <c r="I12" s="70"/>
    </row>
    <row r="13" spans="1:9" x14ac:dyDescent="0.25">
      <c r="A13" s="78" t="s">
        <v>28</v>
      </c>
      <c r="B13" s="78"/>
      <c r="C13" s="78"/>
      <c r="D13" s="78"/>
      <c r="E13" s="78"/>
      <c r="F13" s="78"/>
      <c r="G13" s="78"/>
      <c r="H13" s="78"/>
      <c r="I13" s="28"/>
    </row>
    <row r="14" spans="1:9" x14ac:dyDescent="0.25">
      <c r="A14" s="29"/>
      <c r="B14" s="29"/>
      <c r="C14" s="29"/>
      <c r="D14" s="29"/>
      <c r="E14" s="29"/>
      <c r="F14" s="29"/>
      <c r="G14" s="29"/>
      <c r="H14" s="29"/>
      <c r="I14" s="28"/>
    </row>
    <row r="15" spans="1:9" x14ac:dyDescent="0.25">
      <c r="A15" s="27" t="s">
        <v>29</v>
      </c>
      <c r="B15" s="27"/>
      <c r="C15" s="30"/>
      <c r="D15" s="73" t="s">
        <v>30</v>
      </c>
      <c r="E15" s="73"/>
      <c r="F15" s="74"/>
      <c r="G15" s="74"/>
      <c r="H15" s="74"/>
      <c r="I15" s="74"/>
    </row>
    <row r="16" spans="1:9" x14ac:dyDescent="0.25">
      <c r="A16" s="22"/>
      <c r="B16" s="31"/>
      <c r="C16" s="31" t="s">
        <v>31</v>
      </c>
      <c r="D16" s="31"/>
      <c r="E16" s="31"/>
      <c r="F16" s="31" t="s">
        <v>32</v>
      </c>
      <c r="G16" s="31"/>
      <c r="H16" s="31"/>
      <c r="I16" s="27"/>
    </row>
    <row r="17" spans="1:9" x14ac:dyDescent="0.25">
      <c r="A17" s="22"/>
      <c r="B17" s="31"/>
      <c r="C17" s="31"/>
      <c r="D17" s="31"/>
      <c r="E17" s="31"/>
      <c r="F17" s="31"/>
      <c r="G17" s="31"/>
      <c r="H17" s="31"/>
      <c r="I17" s="27"/>
    </row>
    <row r="18" spans="1:9" x14ac:dyDescent="0.25">
      <c r="A18" s="27" t="s">
        <v>33</v>
      </c>
      <c r="B18" s="70"/>
      <c r="C18" s="73" t="s">
        <v>34</v>
      </c>
      <c r="D18" s="73"/>
      <c r="E18" s="81"/>
      <c r="F18" s="81"/>
      <c r="G18" s="81"/>
      <c r="H18" s="32" t="s">
        <v>35</v>
      </c>
      <c r="I18" s="33"/>
    </row>
    <row r="19" spans="1:9" x14ac:dyDescent="0.25">
      <c r="A19" s="34"/>
      <c r="B19" s="35"/>
      <c r="C19" s="36"/>
      <c r="D19" s="36"/>
      <c r="E19" s="37"/>
      <c r="F19" s="37"/>
      <c r="G19" s="37"/>
      <c r="H19" s="37"/>
      <c r="I19" s="37"/>
    </row>
    <row r="20" spans="1:9" x14ac:dyDescent="0.25">
      <c r="A20" s="34"/>
      <c r="B20" s="35"/>
      <c r="C20" s="36"/>
      <c r="D20" s="36"/>
      <c r="E20" s="37"/>
      <c r="F20" s="37"/>
      <c r="G20" s="37"/>
      <c r="H20" s="37"/>
      <c r="I20" s="37"/>
    </row>
    <row r="21" spans="1:9" x14ac:dyDescent="0.25">
      <c r="A21" s="38" t="s">
        <v>36</v>
      </c>
      <c r="B21" s="35"/>
      <c r="C21" s="74"/>
      <c r="D21" s="74"/>
      <c r="E21" s="74"/>
      <c r="F21" s="74"/>
      <c r="G21" s="74"/>
      <c r="H21" s="37" t="s">
        <v>37</v>
      </c>
      <c r="I21" s="33"/>
    </row>
    <row r="22" spans="1:9" x14ac:dyDescent="0.25">
      <c r="A22" s="38"/>
      <c r="B22" s="35"/>
      <c r="C22" s="36"/>
      <c r="D22" s="36"/>
      <c r="E22" s="36"/>
      <c r="F22" s="36"/>
      <c r="G22" s="36"/>
      <c r="H22" s="37"/>
      <c r="I22" s="32"/>
    </row>
    <row r="23" spans="1:9" x14ac:dyDescent="0.25">
      <c r="A23" s="27" t="s">
        <v>38</v>
      </c>
      <c r="B23" s="27"/>
      <c r="C23" s="27"/>
      <c r="D23" s="27"/>
      <c r="E23" s="27"/>
      <c r="F23" s="27"/>
      <c r="G23" s="27"/>
      <c r="H23" s="27"/>
      <c r="I23" s="27"/>
    </row>
    <row r="24" spans="1:9" x14ac:dyDescent="0.25">
      <c r="A24" s="27"/>
      <c r="B24" s="27"/>
      <c r="C24" s="27"/>
      <c r="D24" s="27"/>
      <c r="E24" s="27"/>
      <c r="F24" s="27"/>
      <c r="G24" s="27"/>
      <c r="H24" s="27"/>
      <c r="I24" s="27"/>
    </row>
    <row r="25" spans="1:9" ht="52.5" customHeight="1" x14ac:dyDescent="0.25">
      <c r="A25" s="82" t="s">
        <v>39</v>
      </c>
      <c r="B25" s="82"/>
      <c r="C25" s="82"/>
      <c r="D25" s="82"/>
      <c r="E25" s="82"/>
      <c r="F25" s="82"/>
      <c r="G25" s="82"/>
      <c r="H25" s="82"/>
      <c r="I25" s="27"/>
    </row>
    <row r="26" spans="1:9" x14ac:dyDescent="0.25">
      <c r="A26" s="27"/>
      <c r="B26" s="27"/>
      <c r="C26" s="27"/>
      <c r="D26" s="27"/>
      <c r="E26" s="27"/>
      <c r="F26" s="27"/>
      <c r="G26" s="27"/>
      <c r="H26" s="27"/>
      <c r="I26" s="27"/>
    </row>
    <row r="27" spans="1:9" x14ac:dyDescent="0.25">
      <c r="A27" s="27" t="s">
        <v>40</v>
      </c>
      <c r="B27" s="27"/>
      <c r="C27" s="27"/>
      <c r="D27" s="27"/>
      <c r="E27" s="27"/>
      <c r="F27" s="27"/>
      <c r="G27" s="27"/>
      <c r="H27" s="27"/>
      <c r="I27" s="22"/>
    </row>
    <row r="28" spans="1:9" x14ac:dyDescent="0.25">
      <c r="A28" s="27"/>
      <c r="B28" s="27"/>
      <c r="C28" s="27"/>
      <c r="D28" s="27"/>
      <c r="E28" s="27"/>
      <c r="F28" s="27"/>
      <c r="G28" s="27"/>
      <c r="H28" s="27"/>
      <c r="I28" s="22"/>
    </row>
    <row r="29" spans="1:9" x14ac:dyDescent="0.25">
      <c r="A29" s="27" t="s">
        <v>41</v>
      </c>
      <c r="B29" s="83" t="str">
        <f>+IF(Desglose!H32&lt;=8300,Desglose!H32,"ERROR:no debe superar 8,300 €")</f>
        <v>ERROR:no debe superar 8,300 €</v>
      </c>
      <c r="C29" s="84"/>
      <c r="D29" s="27" t="s">
        <v>42</v>
      </c>
      <c r="E29" s="27"/>
      <c r="F29" s="27"/>
      <c r="G29" s="27"/>
      <c r="H29" s="27"/>
      <c r="I29" s="22"/>
    </row>
    <row r="30" spans="1:9" x14ac:dyDescent="0.25">
      <c r="A30" s="27"/>
      <c r="B30" s="27"/>
      <c r="C30" s="27"/>
      <c r="D30" s="27"/>
      <c r="E30" s="27"/>
      <c r="F30" s="27"/>
      <c r="G30" s="27"/>
      <c r="H30" s="27"/>
      <c r="I30" s="22"/>
    </row>
    <row r="31" spans="1:9" x14ac:dyDescent="0.25">
      <c r="A31" s="39"/>
      <c r="B31" s="27"/>
      <c r="C31" s="27"/>
      <c r="D31" s="27"/>
      <c r="E31" s="27"/>
      <c r="F31" s="27"/>
      <c r="G31" s="27"/>
      <c r="H31" s="27"/>
      <c r="I31" s="22"/>
    </row>
    <row r="32" spans="1:9" x14ac:dyDescent="0.25">
      <c r="A32" s="27"/>
      <c r="B32" s="27"/>
      <c r="C32" s="27"/>
      <c r="D32" s="27"/>
      <c r="E32" s="27"/>
      <c r="F32" s="27"/>
      <c r="G32" s="27"/>
      <c r="H32" s="27"/>
      <c r="I32" s="27"/>
    </row>
    <row r="33" spans="1:9" ht="30.75" customHeight="1" x14ac:dyDescent="0.25">
      <c r="A33" s="79" t="s">
        <v>43</v>
      </c>
      <c r="B33" s="79"/>
      <c r="C33" s="79"/>
      <c r="D33" s="79"/>
      <c r="E33" s="79"/>
      <c r="F33" s="79"/>
      <c r="G33" s="79"/>
      <c r="H33" s="79"/>
      <c r="I33" s="27"/>
    </row>
    <row r="34" spans="1:9" x14ac:dyDescent="0.25">
      <c r="A34" s="27"/>
      <c r="B34" s="27"/>
      <c r="C34" s="27"/>
      <c r="D34" s="27"/>
      <c r="E34" s="27"/>
      <c r="F34" s="27"/>
      <c r="G34" s="27"/>
      <c r="H34" s="27"/>
      <c r="I34" s="27"/>
    </row>
    <row r="35" spans="1:9" ht="30" customHeight="1" x14ac:dyDescent="0.25">
      <c r="A35" s="79" t="s">
        <v>44</v>
      </c>
      <c r="B35" s="79"/>
      <c r="C35" s="79"/>
      <c r="D35" s="79"/>
      <c r="E35" s="79"/>
      <c r="F35" s="79"/>
      <c r="G35" s="79"/>
      <c r="H35" s="79"/>
      <c r="I35" s="27"/>
    </row>
    <row r="36" spans="1:9" x14ac:dyDescent="0.25">
      <c r="A36" s="27"/>
      <c r="B36" s="27"/>
      <c r="C36" s="27"/>
      <c r="D36" s="27"/>
      <c r="E36" s="27"/>
      <c r="F36" s="27"/>
      <c r="G36" s="27"/>
      <c r="H36" s="27"/>
      <c r="I36" s="27"/>
    </row>
    <row r="37" spans="1:9" ht="37.5" customHeight="1" x14ac:dyDescent="0.25">
      <c r="A37" s="79" t="s">
        <v>45</v>
      </c>
      <c r="B37" s="79"/>
      <c r="C37" s="79"/>
      <c r="D37" s="79"/>
      <c r="E37" s="79"/>
      <c r="F37" s="79"/>
      <c r="G37" s="79"/>
      <c r="H37" s="79"/>
      <c r="I37" s="27"/>
    </row>
    <row r="38" spans="1:9" x14ac:dyDescent="0.25">
      <c r="A38" s="27"/>
      <c r="B38" s="27"/>
      <c r="C38" s="27"/>
      <c r="D38" s="27"/>
      <c r="E38" s="27"/>
      <c r="F38" s="27"/>
      <c r="G38" s="27"/>
      <c r="H38" s="27"/>
      <c r="I38" s="27"/>
    </row>
    <row r="39" spans="1:9" ht="46.5" customHeight="1" x14ac:dyDescent="0.25">
      <c r="A39" s="79" t="s">
        <v>46</v>
      </c>
      <c r="B39" s="79"/>
      <c r="C39" s="79"/>
      <c r="D39" s="79"/>
      <c r="E39" s="79"/>
      <c r="F39" s="79"/>
      <c r="G39" s="79"/>
      <c r="H39" s="79"/>
      <c r="I39" s="27"/>
    </row>
    <row r="40" spans="1:9" x14ac:dyDescent="0.25">
      <c r="A40" s="40"/>
      <c r="B40" s="40"/>
      <c r="C40" s="40"/>
      <c r="D40" s="40"/>
      <c r="E40" s="40"/>
      <c r="F40" s="40"/>
      <c r="G40" s="40"/>
      <c r="H40" s="40"/>
      <c r="I40" s="27"/>
    </row>
    <row r="41" spans="1:9" x14ac:dyDescent="0.25">
      <c r="A41" s="41" t="s">
        <v>47</v>
      </c>
      <c r="B41" s="27"/>
      <c r="C41" s="27"/>
      <c r="D41" s="27"/>
      <c r="E41" s="27"/>
      <c r="F41" s="27"/>
      <c r="G41" s="27"/>
      <c r="H41" s="27"/>
      <c r="I41" s="27"/>
    </row>
    <row r="42" spans="1:9" x14ac:dyDescent="0.25">
      <c r="A42" s="27"/>
      <c r="B42" s="27"/>
      <c r="C42" s="27"/>
      <c r="D42" s="27"/>
      <c r="E42" s="27"/>
      <c r="F42" s="27"/>
      <c r="G42" s="27"/>
      <c r="H42" s="27"/>
      <c r="I42" s="27"/>
    </row>
    <row r="43" spans="1:9" x14ac:dyDescent="0.25">
      <c r="A43" s="22"/>
      <c r="B43" s="22"/>
      <c r="C43" s="22"/>
      <c r="D43" s="22"/>
      <c r="E43" s="22"/>
      <c r="F43" s="22"/>
      <c r="G43" s="22"/>
      <c r="H43" s="22"/>
      <c r="I43" s="22"/>
    </row>
    <row r="44" spans="1:9" x14ac:dyDescent="0.25">
      <c r="A44" s="22"/>
      <c r="B44" s="22"/>
      <c r="C44" s="22"/>
      <c r="D44" s="22"/>
      <c r="E44" s="22"/>
      <c r="F44" s="22"/>
      <c r="G44" s="22"/>
      <c r="H44" s="22"/>
      <c r="I44" s="22"/>
    </row>
    <row r="45" spans="1:9" x14ac:dyDescent="0.25">
      <c r="A45" s="22"/>
      <c r="B45" s="22"/>
      <c r="C45" s="22"/>
      <c r="D45" s="22"/>
      <c r="E45" s="22"/>
      <c r="F45" s="22"/>
      <c r="G45" s="22"/>
      <c r="H45" s="22"/>
      <c r="I45" s="22"/>
    </row>
    <row r="46" spans="1:9" x14ac:dyDescent="0.25">
      <c r="A46" s="22"/>
      <c r="B46" s="22"/>
      <c r="C46" s="22"/>
      <c r="D46" s="22"/>
      <c r="E46" s="22"/>
      <c r="F46" s="22"/>
      <c r="G46" s="22"/>
      <c r="H46" s="22"/>
      <c r="I46" s="22"/>
    </row>
    <row r="47" spans="1:9" x14ac:dyDescent="0.25">
      <c r="A47" s="22"/>
      <c r="B47" s="42" t="s">
        <v>48</v>
      </c>
      <c r="C47" s="22"/>
      <c r="D47" s="22"/>
      <c r="E47" s="22"/>
      <c r="F47" s="22"/>
      <c r="G47" s="22"/>
      <c r="H47" s="22"/>
      <c r="I47" s="22"/>
    </row>
    <row r="48" spans="1:9" x14ac:dyDescent="0.25">
      <c r="A48" s="22"/>
      <c r="B48" s="22"/>
      <c r="C48" s="22"/>
      <c r="D48" s="22"/>
      <c r="E48" s="22"/>
      <c r="F48" s="22"/>
      <c r="G48" s="22"/>
      <c r="H48" s="22"/>
      <c r="I48" s="22"/>
    </row>
    <row r="49" spans="1:9" x14ac:dyDescent="0.25">
      <c r="A49" s="22"/>
      <c r="B49" s="22"/>
      <c r="C49" s="22"/>
      <c r="D49" s="22"/>
      <c r="E49" s="22"/>
      <c r="F49" s="22"/>
      <c r="G49" s="22"/>
      <c r="H49" s="22"/>
      <c r="I49" s="22"/>
    </row>
    <row r="50" spans="1:9" x14ac:dyDescent="0.25">
      <c r="A50" s="22"/>
      <c r="B50" s="22"/>
      <c r="C50" s="22"/>
      <c r="D50" s="22"/>
      <c r="E50" s="22"/>
      <c r="F50" s="22"/>
      <c r="G50" s="22"/>
      <c r="H50" s="22"/>
      <c r="I50" s="22"/>
    </row>
    <row r="51" spans="1:9" x14ac:dyDescent="0.25">
      <c r="A51" s="22"/>
      <c r="B51" s="22"/>
      <c r="C51" s="22"/>
      <c r="D51" s="22"/>
      <c r="E51" s="22"/>
      <c r="F51" s="22"/>
      <c r="G51" s="22"/>
      <c r="H51" s="22"/>
      <c r="I51" s="22"/>
    </row>
    <row r="52" spans="1:9" x14ac:dyDescent="0.25">
      <c r="A52" s="22"/>
      <c r="B52" s="22"/>
      <c r="C52" s="22"/>
      <c r="D52" s="22"/>
      <c r="E52" s="22"/>
      <c r="F52" s="22"/>
      <c r="G52" s="22"/>
      <c r="H52" s="22"/>
      <c r="I52" s="22"/>
    </row>
    <row r="53" spans="1:9" x14ac:dyDescent="0.25">
      <c r="A53" s="22"/>
      <c r="B53" s="22"/>
      <c r="C53" s="22"/>
      <c r="D53" s="22"/>
      <c r="E53" s="22"/>
      <c r="F53" s="22"/>
      <c r="G53" s="22"/>
      <c r="H53" s="22"/>
      <c r="I53" s="22"/>
    </row>
    <row r="54" spans="1:9" x14ac:dyDescent="0.25">
      <c r="A54" s="22"/>
      <c r="B54" s="22"/>
      <c r="C54" s="22"/>
      <c r="D54" s="22"/>
      <c r="E54" s="22"/>
      <c r="F54" s="22"/>
      <c r="G54" s="22"/>
      <c r="H54" s="22"/>
      <c r="I54" s="22"/>
    </row>
    <row r="55" spans="1:9" x14ac:dyDescent="0.25">
      <c r="A55" s="22"/>
      <c r="B55" s="22" t="s">
        <v>21</v>
      </c>
      <c r="C55" s="80"/>
      <c r="D55" s="80"/>
      <c r="E55" s="80"/>
      <c r="F55" s="80"/>
      <c r="G55" s="80"/>
      <c r="H55" s="22"/>
      <c r="I55" s="22"/>
    </row>
    <row r="56" spans="1:9" x14ac:dyDescent="0.25">
      <c r="A56" s="22"/>
      <c r="B56" s="22"/>
      <c r="C56" s="22"/>
      <c r="D56" s="22"/>
      <c r="E56" s="22"/>
      <c r="F56" s="22"/>
      <c r="G56" s="22"/>
      <c r="H56" s="22"/>
      <c r="I56" s="22"/>
    </row>
  </sheetData>
  <sheetProtection algorithmName="SHA-512" hashValue="tCePAhHGfZ4BVN/eDkfkSKmy9k4f0JT/3hy5H4pOLfapKeqDl6LXfDOvzjEwGi69uf/WSymAcMumobPaD109aw==" saltValue="wuK7KAPEHZ6IeE9qPxyKag==" spinCount="100000" sheet="1" objects="1" scenarios="1"/>
  <mergeCells count="17">
    <mergeCell ref="A35:H35"/>
    <mergeCell ref="A37:H37"/>
    <mergeCell ref="A39:H39"/>
    <mergeCell ref="C55:G55"/>
    <mergeCell ref="C18:D18"/>
    <mergeCell ref="E18:G18"/>
    <mergeCell ref="C21:G21"/>
    <mergeCell ref="A25:H25"/>
    <mergeCell ref="B29:C29"/>
    <mergeCell ref="A33:H33"/>
    <mergeCell ref="D15:E15"/>
    <mergeCell ref="F15:I15"/>
    <mergeCell ref="A2:I2"/>
    <mergeCell ref="A9:I9"/>
    <mergeCell ref="B12:E12"/>
    <mergeCell ref="F12:H12"/>
    <mergeCell ref="A13:H13"/>
  </mergeCells>
  <pageMargins left="0.70866141732283472" right="0.70866141732283472" top="0.74803149606299213" bottom="0.74803149606299213" header="0.31496062992125984" footer="0.31496062992125984"/>
  <pageSetup paperSize="9" scale="81"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3094C8-7663-46A1-892F-9BA45C74427E}">
  <sheetPr>
    <pageSetUpPr fitToPage="1"/>
  </sheetPr>
  <dimension ref="A1:I39"/>
  <sheetViews>
    <sheetView tabSelected="1" zoomScale="85" zoomScaleNormal="85" workbookViewId="0">
      <selection activeCell="K10" sqref="K10"/>
    </sheetView>
  </sheetViews>
  <sheetFormatPr baseColWidth="10" defaultRowHeight="15" x14ac:dyDescent="0.25"/>
  <cols>
    <col min="1" max="1" width="7" bestFit="1" customWidth="1"/>
    <col min="2" max="2" width="6.5703125" bestFit="1" customWidth="1"/>
    <col min="3" max="3" width="7.140625" customWidth="1"/>
    <col min="4" max="4" width="46.42578125" customWidth="1"/>
    <col min="5" max="5" width="7.28515625" customWidth="1"/>
    <col min="6" max="6" width="8.85546875" style="14" customWidth="1"/>
    <col min="7" max="7" width="10.140625" customWidth="1"/>
    <col min="8" max="8" width="12.85546875" customWidth="1"/>
  </cols>
  <sheetData>
    <row r="1" spans="1:9" ht="74.25" customHeight="1" thickBot="1" x14ac:dyDescent="0.3">
      <c r="A1" s="88" t="s">
        <v>22</v>
      </c>
      <c r="B1" s="89"/>
      <c r="C1" s="89"/>
      <c r="D1" s="89"/>
      <c r="E1" s="89"/>
      <c r="F1" s="89"/>
      <c r="G1" s="89"/>
      <c r="H1" s="90"/>
      <c r="I1" s="1"/>
    </row>
    <row r="2" spans="1:9" ht="42" customHeight="1" x14ac:dyDescent="0.25">
      <c r="A2" s="91" t="s">
        <v>23</v>
      </c>
      <c r="B2" s="91"/>
      <c r="C2" s="91"/>
      <c r="D2" s="91"/>
      <c r="E2" s="91"/>
      <c r="F2" s="91"/>
      <c r="G2" s="91"/>
      <c r="H2" s="91"/>
      <c r="I2" s="1"/>
    </row>
    <row r="3" spans="1:9" x14ac:dyDescent="0.25">
      <c r="A3" s="1"/>
      <c r="B3" s="1"/>
      <c r="C3" s="1"/>
      <c r="D3" s="1"/>
      <c r="E3" s="1"/>
      <c r="F3" s="11"/>
      <c r="G3" s="1"/>
      <c r="H3" s="1"/>
    </row>
    <row r="4" spans="1:9" ht="18.75" x14ac:dyDescent="0.25">
      <c r="A4" s="2" t="s">
        <v>76</v>
      </c>
      <c r="B4" s="1"/>
      <c r="C4" s="1"/>
      <c r="D4" s="1"/>
      <c r="E4" s="1"/>
      <c r="F4" s="11"/>
      <c r="G4" s="1"/>
      <c r="H4" s="1"/>
    </row>
    <row r="5" spans="1:9" ht="27" customHeight="1" x14ac:dyDescent="0.25">
      <c r="A5" s="43" t="s">
        <v>51</v>
      </c>
      <c r="B5" s="43" t="s">
        <v>0</v>
      </c>
      <c r="C5" s="43" t="s">
        <v>52</v>
      </c>
      <c r="D5" s="47" t="s">
        <v>53</v>
      </c>
      <c r="E5" s="44"/>
      <c r="F5" s="45" t="s">
        <v>54</v>
      </c>
      <c r="G5" s="46" t="s">
        <v>75</v>
      </c>
      <c r="H5" s="46" t="s">
        <v>74</v>
      </c>
    </row>
    <row r="6" spans="1:9" x14ac:dyDescent="0.25">
      <c r="A6" s="48" t="s">
        <v>2</v>
      </c>
      <c r="B6" s="48" t="s">
        <v>0</v>
      </c>
      <c r="C6" s="48" t="s">
        <v>1</v>
      </c>
      <c r="D6" s="48" t="s">
        <v>4</v>
      </c>
      <c r="E6" s="48"/>
      <c r="F6" s="49"/>
      <c r="G6" s="48"/>
      <c r="H6" s="51"/>
    </row>
    <row r="7" spans="1:9" x14ac:dyDescent="0.25">
      <c r="A7" s="3" t="s">
        <v>65</v>
      </c>
      <c r="B7" s="3" t="s">
        <v>3</v>
      </c>
      <c r="C7" s="3" t="s">
        <v>5</v>
      </c>
      <c r="D7" s="4" t="s">
        <v>6</v>
      </c>
      <c r="E7" s="5"/>
      <c r="F7" s="12">
        <v>1</v>
      </c>
      <c r="G7" s="53"/>
      <c r="H7" s="21">
        <f>+ROUND(+ROUND(F7,2)*ROUND(G7,2),2)</f>
        <v>0</v>
      </c>
    </row>
    <row r="8" spans="1:9" ht="91.5" customHeight="1" x14ac:dyDescent="0.25">
      <c r="A8" s="5"/>
      <c r="B8" s="5"/>
      <c r="C8" s="5"/>
      <c r="D8" s="4" t="s">
        <v>7</v>
      </c>
      <c r="E8" s="5"/>
      <c r="F8" s="12"/>
      <c r="G8" s="5"/>
      <c r="H8" s="5"/>
    </row>
    <row r="9" spans="1:9" x14ac:dyDescent="0.25">
      <c r="A9" s="3" t="s">
        <v>66</v>
      </c>
      <c r="B9" s="3" t="s">
        <v>3</v>
      </c>
      <c r="C9" s="3" t="s">
        <v>5</v>
      </c>
      <c r="D9" s="4" t="s">
        <v>8</v>
      </c>
      <c r="E9" s="5"/>
      <c r="F9" s="12">
        <v>1</v>
      </c>
      <c r="G9" s="53"/>
      <c r="H9" s="21">
        <f>+ROUND(+ROUND(F9,2)*ROUND(G9,2),2)</f>
        <v>0</v>
      </c>
    </row>
    <row r="10" spans="1:9" ht="274.5" customHeight="1" x14ac:dyDescent="0.25">
      <c r="A10" s="5"/>
      <c r="B10" s="5"/>
      <c r="C10" s="5"/>
      <c r="D10" s="4" t="s">
        <v>9</v>
      </c>
      <c r="E10" s="5"/>
      <c r="F10" s="12"/>
      <c r="G10" s="5"/>
      <c r="H10" s="5"/>
    </row>
    <row r="11" spans="1:9" x14ac:dyDescent="0.25">
      <c r="A11" s="3" t="s">
        <v>67</v>
      </c>
      <c r="B11" s="3" t="s">
        <v>3</v>
      </c>
      <c r="C11" s="3" t="s">
        <v>5</v>
      </c>
      <c r="D11" s="4" t="s">
        <v>10</v>
      </c>
      <c r="E11" s="5"/>
      <c r="F11" s="12">
        <v>1</v>
      </c>
      <c r="G11" s="53"/>
      <c r="H11" s="21">
        <f>+ROUND(+ROUND(F11,2)*ROUND(G11,2),2)</f>
        <v>0</v>
      </c>
    </row>
    <row r="12" spans="1:9" ht="303.75" x14ac:dyDescent="0.25">
      <c r="A12" s="5"/>
      <c r="B12" s="5"/>
      <c r="C12" s="5"/>
      <c r="D12" s="4" t="s">
        <v>61</v>
      </c>
      <c r="E12" s="5"/>
      <c r="F12" s="12"/>
      <c r="G12" s="5"/>
      <c r="H12" s="5"/>
    </row>
    <row r="13" spans="1:9" x14ac:dyDescent="0.25">
      <c r="A13" s="5"/>
      <c r="B13" s="5"/>
      <c r="C13" s="5"/>
      <c r="D13" s="6"/>
      <c r="E13" s="7" t="s">
        <v>11</v>
      </c>
      <c r="F13" s="12">
        <v>1</v>
      </c>
      <c r="G13" s="8"/>
      <c r="H13" s="8">
        <f>(H7+H9+H11)</f>
        <v>0</v>
      </c>
    </row>
    <row r="14" spans="1:9" ht="0.95" customHeight="1" x14ac:dyDescent="0.25">
      <c r="A14" s="9"/>
      <c r="B14" s="9"/>
      <c r="C14" s="9"/>
      <c r="D14" s="10"/>
      <c r="E14" s="9"/>
      <c r="F14" s="13"/>
      <c r="G14" s="9"/>
      <c r="H14" s="9"/>
    </row>
    <row r="15" spans="1:9" x14ac:dyDescent="0.25">
      <c r="A15" s="48" t="s">
        <v>68</v>
      </c>
      <c r="B15" s="48" t="s">
        <v>0</v>
      </c>
      <c r="C15" s="48" t="s">
        <v>1</v>
      </c>
      <c r="D15" s="48" t="s">
        <v>12</v>
      </c>
      <c r="E15" s="48"/>
      <c r="F15" s="49"/>
      <c r="G15" s="48"/>
      <c r="H15" s="48"/>
    </row>
    <row r="16" spans="1:9" x14ac:dyDescent="0.25">
      <c r="A16" s="3" t="s">
        <v>69</v>
      </c>
      <c r="B16" s="3" t="s">
        <v>3</v>
      </c>
      <c r="C16" s="3" t="s">
        <v>5</v>
      </c>
      <c r="D16" s="4" t="s">
        <v>13</v>
      </c>
      <c r="E16" s="5"/>
      <c r="F16" s="12">
        <v>1</v>
      </c>
      <c r="G16" s="53"/>
      <c r="H16" s="21">
        <f>+ROUND(+ROUND(F16,2)*ROUND(G16,2),2)</f>
        <v>0</v>
      </c>
    </row>
    <row r="17" spans="1:8" ht="233.25" customHeight="1" x14ac:dyDescent="0.25">
      <c r="A17" s="5"/>
      <c r="B17" s="5"/>
      <c r="C17" s="5"/>
      <c r="D17" s="4" t="s">
        <v>14</v>
      </c>
      <c r="E17" s="5"/>
      <c r="F17" s="12"/>
      <c r="G17" s="5"/>
      <c r="H17" s="5"/>
    </row>
    <row r="18" spans="1:8" x14ac:dyDescent="0.25">
      <c r="A18" s="5"/>
      <c r="B18" s="5"/>
      <c r="C18" s="5"/>
      <c r="D18" s="6"/>
      <c r="E18" s="7" t="s">
        <v>15</v>
      </c>
      <c r="F18" s="12">
        <v>1</v>
      </c>
      <c r="G18" s="8"/>
      <c r="H18" s="8">
        <f>H16</f>
        <v>0</v>
      </c>
    </row>
    <row r="19" spans="1:8" ht="0.95" customHeight="1" x14ac:dyDescent="0.25">
      <c r="A19" s="9"/>
      <c r="B19" s="9"/>
      <c r="C19" s="9"/>
      <c r="D19" s="10"/>
      <c r="E19" s="9"/>
      <c r="F19" s="13"/>
      <c r="G19" s="9"/>
      <c r="H19" s="9"/>
    </row>
    <row r="20" spans="1:8" x14ac:dyDescent="0.25">
      <c r="A20" s="48" t="s">
        <v>70</v>
      </c>
      <c r="B20" s="48" t="s">
        <v>0</v>
      </c>
      <c r="C20" s="48" t="s">
        <v>1</v>
      </c>
      <c r="D20" s="48" t="s">
        <v>16</v>
      </c>
      <c r="E20" s="48"/>
      <c r="F20" s="48"/>
      <c r="G20" s="48"/>
      <c r="H20" s="48"/>
    </row>
    <row r="21" spans="1:8" x14ac:dyDescent="0.25">
      <c r="A21" s="3" t="s">
        <v>71</v>
      </c>
      <c r="B21" s="3" t="s">
        <v>3</v>
      </c>
      <c r="C21" s="3" t="s">
        <v>1</v>
      </c>
      <c r="D21" s="4" t="s">
        <v>16</v>
      </c>
      <c r="E21" s="5"/>
      <c r="F21" s="12">
        <v>1</v>
      </c>
      <c r="G21" s="53"/>
      <c r="H21" s="21">
        <f>+ROUND(+ROUND(F21,2)*ROUND(G21,2),2)</f>
        <v>0</v>
      </c>
    </row>
    <row r="22" spans="1:8" ht="161.25" customHeight="1" x14ac:dyDescent="0.25">
      <c r="A22" s="5"/>
      <c r="B22" s="5"/>
      <c r="C22" s="5"/>
      <c r="D22" s="4" t="s">
        <v>17</v>
      </c>
      <c r="E22" s="5"/>
      <c r="F22" s="12"/>
      <c r="G22" s="5"/>
      <c r="H22" s="5"/>
    </row>
    <row r="23" spans="1:8" x14ac:dyDescent="0.25">
      <c r="A23" s="5"/>
      <c r="B23" s="5"/>
      <c r="C23" s="5"/>
      <c r="D23" s="6"/>
      <c r="E23" s="7" t="s">
        <v>18</v>
      </c>
      <c r="F23" s="12">
        <v>1</v>
      </c>
      <c r="G23" s="8"/>
      <c r="H23" s="52">
        <f>H21</f>
        <v>0</v>
      </c>
    </row>
    <row r="24" spans="1:8" ht="0.95" customHeight="1" x14ac:dyDescent="0.25">
      <c r="A24" s="9"/>
      <c r="B24" s="9"/>
      <c r="C24" s="9"/>
      <c r="D24" s="10"/>
      <c r="E24" s="9"/>
      <c r="F24" s="13"/>
      <c r="G24" s="9"/>
      <c r="H24" s="9"/>
    </row>
    <row r="25" spans="1:8" x14ac:dyDescent="0.25">
      <c r="A25" s="48" t="s">
        <v>72</v>
      </c>
      <c r="B25" s="48" t="s">
        <v>0</v>
      </c>
      <c r="C25" s="48" t="s">
        <v>1</v>
      </c>
      <c r="D25" s="48" t="s">
        <v>19</v>
      </c>
      <c r="E25" s="48"/>
      <c r="F25" s="48"/>
      <c r="G25" s="48"/>
      <c r="H25" s="50"/>
    </row>
    <row r="26" spans="1:8" x14ac:dyDescent="0.25">
      <c r="A26" s="3" t="s">
        <v>73</v>
      </c>
      <c r="B26" s="3" t="s">
        <v>3</v>
      </c>
      <c r="C26" s="3" t="s">
        <v>1</v>
      </c>
      <c r="D26" s="4" t="s">
        <v>16</v>
      </c>
      <c r="E26" s="5"/>
      <c r="F26" s="12">
        <v>1</v>
      </c>
      <c r="G26" s="53"/>
      <c r="H26" s="21">
        <f>+ROUND(+ROUND(F26,2)*ROUND(G26,2),2)</f>
        <v>0</v>
      </c>
    </row>
    <row r="27" spans="1:8" ht="165" customHeight="1" x14ac:dyDescent="0.25">
      <c r="A27" s="5"/>
      <c r="B27" s="5"/>
      <c r="C27" s="5"/>
      <c r="D27" s="4" t="s">
        <v>17</v>
      </c>
      <c r="E27" s="19"/>
      <c r="F27" s="20"/>
      <c r="G27" s="19"/>
      <c r="H27" s="19"/>
    </row>
    <row r="28" spans="1:8" ht="15.75" customHeight="1" x14ac:dyDescent="0.25">
      <c r="A28" s="5"/>
      <c r="B28" s="5"/>
      <c r="C28" s="5"/>
      <c r="D28" s="18"/>
      <c r="E28" s="7" t="s">
        <v>20</v>
      </c>
      <c r="F28" s="12">
        <v>1</v>
      </c>
      <c r="G28" s="8"/>
      <c r="H28" s="8">
        <f>H26</f>
        <v>0</v>
      </c>
    </row>
    <row r="29" spans="1:8" ht="15.75" customHeight="1" x14ac:dyDescent="0.25">
      <c r="A29" s="54"/>
      <c r="B29" s="55" t="s">
        <v>56</v>
      </c>
      <c r="C29" s="54"/>
      <c r="D29" s="56" t="s">
        <v>57</v>
      </c>
      <c r="E29" s="57"/>
      <c r="F29" s="58"/>
      <c r="G29" s="59"/>
      <c r="H29" s="64">
        <f>H13+H18+H23+H28</f>
        <v>0</v>
      </c>
    </row>
    <row r="30" spans="1:8" ht="15.75" customHeight="1" x14ac:dyDescent="0.25">
      <c r="A30" s="15"/>
      <c r="B30" s="60" t="s">
        <v>56</v>
      </c>
      <c r="C30" s="15"/>
      <c r="D30" s="61" t="s">
        <v>58</v>
      </c>
      <c r="E30" s="15"/>
      <c r="F30" s="66" t="str">
        <f>+IF(AND($H$29&gt;0,LEN(H30)&lt;=0,LEN(G30)&lt;=0),"13 %",IF(AND($H$29&gt;0,H30&gt;0,LEN(G30)&lt;=0),+(H30/$H$29),""))</f>
        <v/>
      </c>
      <c r="G30" s="71"/>
      <c r="H30" s="72"/>
    </row>
    <row r="31" spans="1:8" ht="15.75" customHeight="1" x14ac:dyDescent="0.25">
      <c r="A31" s="15"/>
      <c r="B31" s="60" t="s">
        <v>56</v>
      </c>
      <c r="C31" s="15"/>
      <c r="D31" s="61" t="s">
        <v>59</v>
      </c>
      <c r="E31" s="15"/>
      <c r="F31" s="66" t="str">
        <f>+IF(AND($H$29&gt;0,LEN(H31)&lt;=0,LEN(G31)&lt;=0),"6 %",IF(AND($H$29&gt;0,H31&gt;0,LEN(G31)&lt;=0),+(H31/$H$29),""))</f>
        <v/>
      </c>
      <c r="G31" s="71"/>
      <c r="H31" s="72"/>
    </row>
    <row r="32" spans="1:8" ht="24" customHeight="1" x14ac:dyDescent="0.25">
      <c r="A32" s="15"/>
      <c r="B32" s="60" t="s">
        <v>56</v>
      </c>
      <c r="C32" s="15"/>
      <c r="D32" s="61" t="s">
        <v>60</v>
      </c>
      <c r="E32" s="15"/>
      <c r="F32" s="62"/>
      <c r="G32" s="63"/>
      <c r="H32" s="65" t="str">
        <f>IF(COUNTA(G6:G28)&lt;6,"hay partidas sin ofertar",IF(ROUND(SUM(H29:H31),2)=H29+H30+H31,SUM(H29:H31),"revisar G.G. - B.I. ofertados"))</f>
        <v>hay partidas sin ofertar</v>
      </c>
    </row>
    <row r="33" spans="1:8" s="67" customFormat="1" ht="31.5" customHeight="1" x14ac:dyDescent="0.25">
      <c r="A33" s="92" t="s">
        <v>62</v>
      </c>
      <c r="B33" s="92"/>
      <c r="C33" s="92"/>
      <c r="D33" s="92"/>
      <c r="E33" s="92"/>
      <c r="F33" s="92"/>
      <c r="G33" s="22"/>
    </row>
    <row r="34" spans="1:8" s="67" customFormat="1" ht="27" customHeight="1" x14ac:dyDescent="0.25">
      <c r="A34" s="92" t="s">
        <v>63</v>
      </c>
      <c r="B34" s="92"/>
      <c r="C34" s="92"/>
      <c r="D34" s="92"/>
      <c r="E34" s="92"/>
      <c r="F34" s="92"/>
      <c r="G34" s="22"/>
    </row>
    <row r="35" spans="1:8" s="67" customFormat="1" ht="27" customHeight="1" x14ac:dyDescent="0.25">
      <c r="A35" s="85" t="s">
        <v>64</v>
      </c>
      <c r="B35" s="85"/>
      <c r="C35" s="85"/>
      <c r="D35" s="85"/>
      <c r="E35" s="85"/>
      <c r="F35" s="85"/>
      <c r="G35" s="69"/>
    </row>
    <row r="36" spans="1:8" s="67" customFormat="1" ht="11.25" customHeight="1" x14ac:dyDescent="0.25">
      <c r="A36" s="68"/>
      <c r="B36" s="68"/>
      <c r="C36" s="68"/>
      <c r="D36" s="68"/>
      <c r="E36" s="68"/>
      <c r="F36" s="68"/>
      <c r="G36" s="69"/>
    </row>
    <row r="37" spans="1:8" x14ac:dyDescent="0.25">
      <c r="A37" s="16" t="s">
        <v>21</v>
      </c>
      <c r="B37" s="87"/>
      <c r="C37" s="87"/>
      <c r="D37" s="87"/>
      <c r="E37" s="87"/>
      <c r="F37" s="87"/>
      <c r="G37" s="87"/>
      <c r="H37" s="15"/>
    </row>
    <row r="38" spans="1:8" ht="24.95" customHeight="1" x14ac:dyDescent="0.25">
      <c r="A38" s="17"/>
      <c r="F38"/>
    </row>
    <row r="39" spans="1:8" ht="48.75" customHeight="1" x14ac:dyDescent="0.25">
      <c r="A39" s="86" t="s">
        <v>55</v>
      </c>
      <c r="B39" s="86"/>
      <c r="C39" s="86"/>
      <c r="D39" s="86"/>
      <c r="E39" s="86"/>
      <c r="F39" s="86"/>
      <c r="G39" s="86"/>
      <c r="H39" s="86"/>
    </row>
  </sheetData>
  <sheetProtection algorithmName="SHA-512" hashValue="Cede0fSXlOXjGIjCnOWcLeXZ23oP9jd6O/+pyZa8cDYexg8ZmMeHrQpXb3DGCXF6vDRe3lWvBcSY+Gdd2IzMHA==" saltValue="AEy2mu6CW70swnJYBqm/ag==" spinCount="100000" sheet="1" objects="1" scenarios="1"/>
  <mergeCells count="7">
    <mergeCell ref="A35:F35"/>
    <mergeCell ref="A39:H39"/>
    <mergeCell ref="B37:G37"/>
    <mergeCell ref="A1:H1"/>
    <mergeCell ref="A2:H2"/>
    <mergeCell ref="A33:F33"/>
    <mergeCell ref="A34:F34"/>
  </mergeCells>
  <dataValidations count="1">
    <dataValidation type="list" allowBlank="1" showInputMessage="1" showErrorMessage="1" sqref="B5:B28" xr:uid="{8F37D00A-4D01-4C05-A572-7B751C1BD3BE}">
      <formula1>"Capítulo,Partida,Mano de obra,Maquinaria,Material,Otros,Tarea,"</formula1>
    </dataValidation>
  </dataValidations>
  <pageMargins left="0.70866141732283472" right="0.70866141732283472" top="0.74803149606299213" bottom="0.74803149606299213" header="0.31496062992125984" footer="0.31496062992125984"/>
  <pageSetup paperSize="9" scale="82" fitToHeight="1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Desglose</vt:lpstr>
      <vt:lpstr>'Anexo I pag 1 oferta'!Área_de_impresión</vt:lpstr>
      <vt:lpstr>Desglose!Área_de_impresión</vt:lpstr>
      <vt:lpstr>Desglose!Títulos_a_imprimir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 DOMINGO MARTIN-BUITRAGO</dc:creator>
  <cp:lastModifiedBy>ANDRES INOCENCIO ALVAREZ</cp:lastModifiedBy>
  <cp:lastPrinted>2025-10-09T06:20:26Z</cp:lastPrinted>
  <dcterms:created xsi:type="dcterms:W3CDTF">2025-08-26T10:36:55Z</dcterms:created>
  <dcterms:modified xsi:type="dcterms:W3CDTF">2025-10-14T06:16:24Z</dcterms:modified>
</cp:coreProperties>
</file>