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3544_SEñalCAM_BPS-RRJ\"/>
    </mc:Choice>
  </mc:AlternateContent>
  <xr:revisionPtr revIDLastSave="0" documentId="8_{7A9CF0C4-14D0-4676-AF26-949FE57214BF}" xr6:coauthVersionLast="36" xr6:coauthVersionMax="36" xr10:uidLastSave="{00000000-0000-0000-0000-000000000000}"/>
  <bookViews>
    <workbookView xWindow="-28920" yWindow="-120" windowWidth="29040" windowHeight="15720" xr2:uid="{421EECE2-0356-4C3F-A940-174C9A3E7981}"/>
  </bookViews>
  <sheets>
    <sheet name="Anexo I oferta" sheetId="4" r:id="rId1"/>
  </sheets>
  <definedNames>
    <definedName name="_xlnm.Print_Area" localSheetId="0">'Anexo I oferta'!$A$3:$H$50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4" i="4" l="1"/>
  <c r="G43" i="4"/>
  <c r="G42" i="4"/>
  <c r="G41" i="4"/>
  <c r="G45" i="4"/>
  <c r="G46" i="4" l="1"/>
  <c r="B27" i="4" s="1"/>
</calcChain>
</file>

<file path=xl/sharedStrings.xml><?xml version="1.0" encoding="utf-8"?>
<sst xmlns="http://schemas.openxmlformats.org/spreadsheetml/2006/main" count="33" uniqueCount="33">
  <si>
    <t>TOTAL IMPORTE OFERTA</t>
  </si>
  <si>
    <t>Fdo.:</t>
  </si>
  <si>
    <t>ANEXO I: MODELO DE PROPOSICIÓN ECONÓMICA</t>
  </si>
  <si>
    <t xml:space="preserve">D./Dª </t>
  </si>
  <si>
    <t xml:space="preserve">                                (Nombre y dos apellidos)</t>
  </si>
  <si>
    <t xml:space="preserve">actuando en calidad de apoderado de la empresa  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</si>
  <si>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</si>
  <si>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</si>
  <si>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</si>
  <si>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</si>
  <si>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</si>
  <si>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</si>
  <si>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</si>
  <si>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B.  Desglose Precio:</t>
  </si>
  <si>
    <t xml:space="preserve">con D.N.I./NIE número </t>
  </si>
  <si>
    <t>Se compromete a suministrar e instalar (si procede) con estricta sujeción a todas las condiciones técnicas y legales que se contienen en las Condiciones Generales de Contratación y de Condiciones Técnicas Particulares que ha examinado y expresamente acepta, señalando como características de su proposición las siguientes: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</si>
  <si>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</si>
  <si>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prevalecerá el importe del precio unitario de cada unidad, y se corregirá el cálculo partiendo del precio unitario indicado.</t>
  </si>
  <si>
    <t>Las proposiciones económicas incluirán un único precio para cada prestación, aplicable en cada uno de los años de ejecución del contrato, incluyendo los años de posibles prórrogas, en su caso.</t>
  </si>
  <si>
    <t>Expediente n.º S/03544/2025</t>
  </si>
  <si>
    <t>“Señalética para los edificios de CRTVE en la 
Comunidad de Madrid"</t>
  </si>
  <si>
    <t>PLACA DE SEÑALIZACIÓN PARA SALAS</t>
  </si>
  <si>
    <t>PLACA PARA DIRECTORIO DE PLANTAS</t>
  </si>
  <si>
    <t>LÁMINA IMANTADA PARA BANDEJAS DE PLACAS DE SEÑALIZACIÓN SALAS</t>
  </si>
  <si>
    <t>LÁMINA IMANTADA PARA BANDEJAS DE PLACAS DE DIRECTORIO PLANTAS</t>
  </si>
  <si>
    <t>PLACA FOTOLUMINISCENTE IDENTIFICATIVA DE ESCALERA</t>
  </si>
  <si>
    <t>SUMINISTRO E INSTALACIÓN SEÑALÉTICA  2025</t>
  </si>
  <si>
    <t>UNDS</t>
  </si>
  <si>
    <t xml:space="preserve">IMPORTE UNITARIO </t>
  </si>
  <si>
    <t>TOTAL PRESUPUESTO</t>
  </si>
  <si>
    <t>DESCRIPCIÓN</t>
  </si>
  <si>
    <t xml:space="preserve">Las proposiciones económicas no podrán incluir precios unitarios superiores a los indicados en el PCAP cláusula 3ª, que tendrán la condición de máximos. </t>
  </si>
  <si>
    <t>NOTA IMPORTANTE: 
ESTE ANEXO I SE PRESENTARA FIRMADO EN FORMATO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</si>
</sst>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E36C0A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BD4B4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 applyProtection="1">
      <alignment horizontal="right"/>
    </xf>
    <xf numFmtId="0" fontId="0" fillId="0" borderId="0" xfId="0" applyAlignment="1" applyProtection="1">
      <alignment vertical="top"/>
    </xf>
    <xf numFmtId="0" fontId="0" fillId="0" borderId="0" xfId="0" applyProtection="1"/>
    <xf numFmtId="0" fontId="8" fillId="0" borderId="0" xfId="0" applyFont="1" applyProtection="1"/>
    <xf numFmtId="0" fontId="3" fillId="0" borderId="0" xfId="0" applyFont="1" applyProtection="1"/>
    <xf numFmtId="0" fontId="0" fillId="0" borderId="0" xfId="0" applyFill="1" applyAlignment="1" applyProtection="1">
      <alignment vertical="top" shrinkToFit="1"/>
    </xf>
    <xf numFmtId="0" fontId="10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6" fillId="0" borderId="0" xfId="0" applyFont="1" applyAlignment="1" applyProtection="1">
      <alignment vertical="top"/>
    </xf>
    <xf numFmtId="0" fontId="0" fillId="0" borderId="0" xfId="0" applyAlignment="1" applyProtection="1">
      <alignment horizontal="justify" vertical="top"/>
    </xf>
    <xf numFmtId="0" fontId="0" fillId="0" borderId="0" xfId="0" applyAlignment="1" applyProtection="1">
      <alignment horizontal="justify"/>
    </xf>
    <xf numFmtId="0" fontId="0" fillId="0" borderId="0" xfId="0" applyAlignment="1" applyProtection="1">
      <alignment horizontal="justify" vertical="center" wrapText="1"/>
    </xf>
    <xf numFmtId="0" fontId="0" fillId="4" borderId="0" xfId="0" applyFill="1" applyAlignment="1" applyProtection="1">
      <alignment horizontal="left" vertical="top" shrinkToFit="1"/>
      <protection locked="0"/>
    </xf>
    <xf numFmtId="0" fontId="10" fillId="0" borderId="0" xfId="0" applyFont="1" applyAlignment="1" applyProtection="1">
      <alignment horizontal="left" vertical="top"/>
    </xf>
    <xf numFmtId="0" fontId="0" fillId="0" borderId="0" xfId="0" applyFont="1" applyProtection="1"/>
    <xf numFmtId="0" fontId="6" fillId="0" borderId="0" xfId="0" applyFont="1" applyProtection="1"/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vertical="center"/>
    </xf>
    <xf numFmtId="0" fontId="0" fillId="0" borderId="0" xfId="0" applyBorder="1" applyProtection="1"/>
    <xf numFmtId="49" fontId="2" fillId="0" borderId="6" xfId="0" applyNumberFormat="1" applyFont="1" applyBorder="1" applyAlignment="1" applyProtection="1">
      <alignment horizontal="right" vertical="top" wrapText="1"/>
    </xf>
    <xf numFmtId="0" fontId="12" fillId="0" borderId="0" xfId="0" applyFont="1" applyBorder="1" applyProtection="1"/>
    <xf numFmtId="0" fontId="1" fillId="0" borderId="8" xfId="0" applyFont="1" applyBorder="1" applyAlignment="1" applyProtection="1">
      <alignment vertical="center"/>
    </xf>
    <xf numFmtId="49" fontId="4" fillId="0" borderId="7" xfId="0" applyNumberFormat="1" applyFont="1" applyBorder="1" applyAlignment="1" applyProtection="1">
      <alignment horizontal="center" vertical="center" wrapText="1"/>
    </xf>
    <xf numFmtId="49" fontId="4" fillId="0" borderId="4" xfId="0" applyNumberFormat="1" applyFont="1" applyBorder="1" applyAlignment="1" applyProtection="1">
      <alignment horizontal="center" vertical="center" wrapText="1"/>
    </xf>
    <xf numFmtId="4" fontId="1" fillId="0" borderId="5" xfId="0" applyNumberFormat="1" applyFont="1" applyBorder="1" applyAlignment="1" applyProtection="1">
      <alignment horizontal="right" vertical="center" indent="1"/>
    </xf>
    <xf numFmtId="4" fontId="1" fillId="4" borderId="5" xfId="0" applyNumberFormat="1" applyFont="1" applyFill="1" applyBorder="1" applyAlignment="1" applyProtection="1">
      <alignment horizontal="right" vertical="center" indent="1"/>
      <protection locked="0"/>
    </xf>
    <xf numFmtId="4" fontId="1" fillId="4" borderId="5" xfId="0" applyNumberFormat="1" applyFont="1" applyFill="1" applyBorder="1" applyAlignment="1" applyProtection="1">
      <alignment horizontal="right" vertical="center" indent="1"/>
    </xf>
    <xf numFmtId="4" fontId="1" fillId="0" borderId="1" xfId="0" applyNumberFormat="1" applyFont="1" applyBorder="1" applyAlignment="1" applyProtection="1">
      <alignment horizontal="right" vertical="center" indent="1"/>
    </xf>
    <xf numFmtId="4" fontId="1" fillId="4" borderId="1" xfId="0" applyNumberFormat="1" applyFont="1" applyFill="1" applyBorder="1" applyAlignment="1" applyProtection="1">
      <alignment horizontal="right" vertical="center" indent="1"/>
      <protection locked="0"/>
    </xf>
    <xf numFmtId="0" fontId="0" fillId="0" borderId="0" xfId="0" applyAlignment="1" applyProtection="1">
      <alignment horizontal="left" vertical="top"/>
    </xf>
    <xf numFmtId="4" fontId="0" fillId="0" borderId="0" xfId="0" applyNumberFormat="1" applyProtection="1"/>
    <xf numFmtId="4" fontId="2" fillId="2" borderId="1" xfId="0" applyNumberFormat="1" applyFont="1" applyFill="1" applyBorder="1" applyAlignment="1" applyProtection="1">
      <alignment horizontal="right" vertical="center" wrapText="1" indent="1"/>
    </xf>
    <xf numFmtId="49" fontId="2" fillId="0" borderId="6" xfId="0" applyNumberFormat="1" applyFont="1" applyBorder="1" applyAlignment="1" applyProtection="1">
      <alignment horizontal="right" vertical="center" wrapText="1"/>
    </xf>
    <xf numFmtId="0" fontId="6" fillId="0" borderId="0" xfId="0" applyFont="1" applyAlignment="1" applyProtection="1">
      <alignment horizontal="justify" vertical="top" wrapText="1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justify" vertical="center" wrapText="1"/>
    </xf>
    <xf numFmtId="0" fontId="0" fillId="0" borderId="0" xfId="0" applyAlignment="1" applyProtection="1">
      <alignment horizontal="justify" vertical="top" wrapText="1"/>
    </xf>
    <xf numFmtId="0" fontId="0" fillId="4" borderId="2" xfId="0" applyFill="1" applyBorder="1" applyAlignment="1" applyProtection="1">
      <alignment horizontal="left"/>
      <protection locked="0"/>
    </xf>
    <xf numFmtId="49" fontId="2" fillId="3" borderId="7" xfId="0" applyNumberFormat="1" applyFont="1" applyFill="1" applyBorder="1" applyAlignment="1" applyProtection="1">
      <alignment horizontal="center" vertical="center" wrapText="1"/>
    </xf>
    <xf numFmtId="49" fontId="2" fillId="3" borderId="4" xfId="0" applyNumberFormat="1" applyFont="1" applyFill="1" applyBorder="1" applyAlignment="1" applyProtection="1">
      <alignment horizontal="center" vertical="center" wrapText="1"/>
    </xf>
    <xf numFmtId="49" fontId="2" fillId="3" borderId="2" xfId="0" applyNumberFormat="1" applyFont="1" applyFill="1" applyBorder="1" applyAlignment="1" applyProtection="1">
      <alignment horizontal="center" vertical="center" wrapText="1"/>
    </xf>
    <xf numFmtId="49" fontId="2" fillId="3" borderId="9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Border="1" applyAlignment="1" applyProtection="1">
      <alignment horizontal="left" vertical="center" wrapText="1" indent="2"/>
    </xf>
    <xf numFmtId="49" fontId="1" fillId="0" borderId="4" xfId="0" applyNumberFormat="1" applyFont="1" applyBorder="1" applyAlignment="1" applyProtection="1">
      <alignment horizontal="left" vertical="center" wrapText="1" indent="2"/>
    </xf>
    <xf numFmtId="49" fontId="1" fillId="0" borderId="3" xfId="0" applyNumberFormat="1" applyFont="1" applyBorder="1" applyAlignment="1" applyProtection="1">
      <alignment horizontal="left" vertical="center" wrapText="1" indent="2"/>
    </xf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left" shrinkToFit="1"/>
      <protection locked="0"/>
    </xf>
    <xf numFmtId="0" fontId="13" fillId="0" borderId="0" xfId="0" applyFont="1" applyAlignment="1" applyProtection="1">
      <alignment horizontal="right" vertical="center" wrapText="1"/>
    </xf>
    <xf numFmtId="0" fontId="7" fillId="0" borderId="0" xfId="0" applyFont="1" applyAlignment="1" applyProtection="1">
      <alignment horizontal="center" vertical="top" wrapText="1"/>
    </xf>
    <xf numFmtId="0" fontId="9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10" fillId="0" borderId="0" xfId="0" applyFont="1" applyAlignment="1" applyProtection="1">
      <alignment horizontal="left" vertical="top"/>
    </xf>
    <xf numFmtId="4" fontId="11" fillId="4" borderId="0" xfId="0" applyNumberFormat="1" applyFont="1" applyFill="1" applyAlignment="1" applyProtection="1">
      <alignment horizontal="center" vertical="top" shrinkToFit="1"/>
    </xf>
    <xf numFmtId="0" fontId="11" fillId="4" borderId="0" xfId="0" applyFont="1" applyFill="1" applyAlignment="1" applyProtection="1">
      <alignment horizontal="center" vertical="top" shrinkToFit="1"/>
    </xf>
    <xf numFmtId="0" fontId="14" fillId="5" borderId="1" xfId="0" applyFont="1" applyFill="1" applyBorder="1" applyAlignment="1" applyProtection="1">
      <alignment horizontal="center" vertical="center"/>
    </xf>
    <xf numFmtId="0" fontId="14" fillId="5" borderId="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6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F4757A1-7383-441E-AFAD-3A2DB1A1FBF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24777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B2B4B-9371-46EA-A13D-4377F49F61CE}">
  <sheetPr>
    <pageSetUpPr fitToPage="1"/>
  </sheetPr>
  <dimension ref="A2:J49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17.85546875" style="3" customWidth="1"/>
    <col min="4" max="5" width="11.7109375" style="3" customWidth="1"/>
    <col min="6" max="8" width="12.7109375" style="3" customWidth="1"/>
    <col min="9" max="9" width="1.7109375" style="3" customWidth="1"/>
    <col min="10" max="16384" width="11.42578125" style="3"/>
  </cols>
  <sheetData>
    <row r="2" spans="1:8" s="2" customFormat="1" ht="68.25" customHeight="1" x14ac:dyDescent="0.25">
      <c r="A2" s="52" t="s">
        <v>32</v>
      </c>
      <c r="B2" s="52"/>
      <c r="C2" s="52"/>
      <c r="D2" s="52"/>
      <c r="E2" s="52"/>
      <c r="F2" s="52"/>
      <c r="G2" s="52"/>
      <c r="H2" s="52"/>
    </row>
    <row r="5" spans="1:8" ht="30" customHeight="1" x14ac:dyDescent="0.25">
      <c r="D5" s="4"/>
      <c r="E5" s="51" t="s">
        <v>20</v>
      </c>
      <c r="F5" s="51"/>
      <c r="G5" s="51"/>
      <c r="H5" s="51"/>
    </row>
    <row r="6" spans="1:8" x14ac:dyDescent="0.25">
      <c r="D6" s="4"/>
      <c r="E6" s="18"/>
      <c r="F6" s="19"/>
      <c r="G6" s="19"/>
      <c r="H6" s="20" t="s">
        <v>19</v>
      </c>
    </row>
    <row r="7" spans="1:8" x14ac:dyDescent="0.25">
      <c r="D7" s="4"/>
      <c r="E7" s="4"/>
      <c r="F7" s="5"/>
      <c r="G7" s="5"/>
    </row>
    <row r="8" spans="1:8" ht="24.95" customHeight="1" x14ac:dyDescent="0.25"/>
    <row r="9" spans="1:8" ht="18.75" x14ac:dyDescent="0.3">
      <c r="A9" s="53" t="s">
        <v>2</v>
      </c>
      <c r="B9" s="53"/>
      <c r="C9" s="53"/>
      <c r="D9" s="53"/>
      <c r="E9" s="53"/>
      <c r="F9" s="53"/>
      <c r="G9" s="53"/>
      <c r="H9" s="53"/>
    </row>
    <row r="10" spans="1:8" ht="15" customHeight="1" x14ac:dyDescent="0.25"/>
    <row r="11" spans="1:8" ht="15" customHeight="1" x14ac:dyDescent="0.25"/>
    <row r="12" spans="1:8" x14ac:dyDescent="0.25">
      <c r="A12" s="2" t="s">
        <v>3</v>
      </c>
      <c r="B12" s="54"/>
      <c r="C12" s="54"/>
      <c r="D12" s="54"/>
      <c r="E12" s="54"/>
      <c r="F12" s="2" t="s">
        <v>14</v>
      </c>
      <c r="G12" s="2"/>
      <c r="H12" s="16"/>
    </row>
    <row r="13" spans="1:8" x14ac:dyDescent="0.25">
      <c r="A13" s="55" t="s">
        <v>4</v>
      </c>
      <c r="B13" s="55"/>
      <c r="C13" s="55"/>
      <c r="D13" s="55"/>
      <c r="E13" s="55"/>
      <c r="F13" s="55"/>
      <c r="G13" s="55"/>
      <c r="H13" s="33"/>
    </row>
    <row r="14" spans="1:8" x14ac:dyDescent="0.25">
      <c r="A14" s="17"/>
      <c r="B14" s="17"/>
      <c r="C14" s="17"/>
      <c r="D14" s="17"/>
      <c r="E14" s="17"/>
      <c r="F14" s="17"/>
      <c r="G14" s="17"/>
      <c r="H14" s="33"/>
    </row>
    <row r="15" spans="1:8" x14ac:dyDescent="0.25">
      <c r="A15" s="2" t="s">
        <v>5</v>
      </c>
      <c r="B15" s="2"/>
      <c r="C15" s="6"/>
      <c r="D15" s="2"/>
      <c r="E15" s="54"/>
      <c r="F15" s="54"/>
      <c r="G15" s="54"/>
      <c r="H15" s="54"/>
    </row>
    <row r="16" spans="1:8" x14ac:dyDescent="0.25">
      <c r="B16" s="7"/>
      <c r="C16" s="7"/>
      <c r="D16" s="7"/>
      <c r="F16" s="7"/>
      <c r="G16" s="7" t="s">
        <v>6</v>
      </c>
    </row>
    <row r="17" spans="1:8" x14ac:dyDescent="0.25">
      <c r="B17" s="7"/>
      <c r="C17" s="7"/>
      <c r="D17" s="7"/>
      <c r="E17" s="7"/>
      <c r="F17" s="7"/>
      <c r="G17" s="7"/>
      <c r="H17" s="2"/>
    </row>
    <row r="18" spans="1:8" x14ac:dyDescent="0.25">
      <c r="A18" s="2" t="s">
        <v>7</v>
      </c>
      <c r="B18" s="16"/>
      <c r="C18" s="49" t="s">
        <v>8</v>
      </c>
      <c r="D18" s="49"/>
      <c r="E18" s="50"/>
      <c r="F18" s="50"/>
      <c r="G18" s="50"/>
      <c r="H18" s="50"/>
    </row>
    <row r="19" spans="1:8" s="8" customFormat="1" x14ac:dyDescent="0.25">
      <c r="B19" s="9"/>
      <c r="C19" s="10"/>
      <c r="D19" s="10"/>
      <c r="E19" s="11"/>
      <c r="F19" s="11"/>
      <c r="G19" s="11"/>
      <c r="H19" s="11"/>
    </row>
    <row r="20" spans="1:8" x14ac:dyDescent="0.25">
      <c r="A20" s="2" t="s">
        <v>9</v>
      </c>
      <c r="B20" s="2"/>
      <c r="C20" s="2"/>
      <c r="D20" s="2"/>
      <c r="E20" s="2"/>
      <c r="F20" s="2"/>
      <c r="G20" s="2"/>
      <c r="H20" s="2"/>
    </row>
    <row r="21" spans="1:8" x14ac:dyDescent="0.25">
      <c r="A21" s="2"/>
      <c r="B21" s="2"/>
      <c r="C21" s="2"/>
      <c r="D21" s="2"/>
      <c r="E21" s="2"/>
      <c r="F21" s="2"/>
      <c r="G21" s="2"/>
      <c r="H21" s="2"/>
    </row>
    <row r="22" spans="1:8" ht="15" customHeight="1" x14ac:dyDescent="0.25">
      <c r="A22" s="2"/>
      <c r="B22" s="2"/>
      <c r="C22" s="2"/>
      <c r="D22" s="2"/>
      <c r="E22" s="2"/>
      <c r="F22" s="2"/>
      <c r="G22" s="2"/>
      <c r="H22" s="2"/>
    </row>
    <row r="23" spans="1:8" s="14" customFormat="1" ht="65.099999999999994" customHeight="1" x14ac:dyDescent="0.25">
      <c r="A23" s="37" t="s">
        <v>15</v>
      </c>
      <c r="B23" s="37"/>
      <c r="C23" s="37"/>
      <c r="D23" s="37"/>
      <c r="E23" s="37"/>
      <c r="F23" s="37"/>
      <c r="G23" s="37"/>
      <c r="H23" s="37"/>
    </row>
    <row r="24" spans="1:8" ht="15" customHeight="1" x14ac:dyDescent="0.25">
      <c r="A24" s="13"/>
      <c r="B24" s="13"/>
      <c r="C24" s="13"/>
      <c r="D24" s="13"/>
      <c r="E24" s="13"/>
      <c r="F24" s="13"/>
      <c r="G24" s="13"/>
      <c r="H24" s="13"/>
    </row>
    <row r="25" spans="1:8" ht="15" customHeight="1" x14ac:dyDescent="0.25">
      <c r="A25" s="38" t="s">
        <v>10</v>
      </c>
      <c r="B25" s="38"/>
      <c r="C25" s="38"/>
      <c r="D25" s="38"/>
      <c r="E25" s="38"/>
      <c r="F25" s="38"/>
      <c r="G25" s="38"/>
      <c r="H25" s="38"/>
    </row>
    <row r="26" spans="1:8" ht="15" customHeight="1" x14ac:dyDescent="0.25">
      <c r="A26" s="2"/>
      <c r="B26" s="2"/>
      <c r="C26" s="2"/>
      <c r="D26" s="2"/>
      <c r="E26" s="2"/>
      <c r="F26" s="2"/>
      <c r="G26" s="2"/>
    </row>
    <row r="27" spans="1:8" ht="15" customHeight="1" x14ac:dyDescent="0.25">
      <c r="A27" s="2" t="s">
        <v>11</v>
      </c>
      <c r="B27" s="56" t="str">
        <f>IF(COUNTIFS(G41:G45,"&gt;0")&lt;5,"revisar detalle oferta",(IF(G46&lt;=0,"Falta Desglose Precio",IF(G46&gt;89876.8,"Error: oferta supera 89.876,8",G46))))</f>
        <v>revisar detalle oferta</v>
      </c>
      <c r="C27" s="57"/>
      <c r="D27" s="2" t="s">
        <v>12</v>
      </c>
      <c r="E27" s="2"/>
      <c r="F27" s="2"/>
      <c r="G27" s="2"/>
    </row>
    <row r="28" spans="1:8" ht="15" customHeight="1" x14ac:dyDescent="0.25">
      <c r="A28" s="2"/>
      <c r="B28" s="2"/>
      <c r="C28" s="2"/>
      <c r="D28" s="2"/>
      <c r="E28" s="2"/>
      <c r="F28" s="2"/>
      <c r="G28" s="2"/>
    </row>
    <row r="29" spans="1:8" ht="30" customHeight="1" x14ac:dyDescent="0.25">
      <c r="A29" s="39" t="s">
        <v>18</v>
      </c>
      <c r="B29" s="39"/>
      <c r="C29" s="39"/>
      <c r="D29" s="39"/>
      <c r="E29" s="39"/>
      <c r="F29" s="39"/>
      <c r="G29" s="39"/>
      <c r="H29" s="39"/>
    </row>
    <row r="30" spans="1:8" ht="15" customHeight="1" x14ac:dyDescent="0.25">
      <c r="A30" s="15"/>
      <c r="B30" s="15"/>
      <c r="C30" s="15"/>
      <c r="D30" s="15"/>
      <c r="E30" s="15"/>
      <c r="F30" s="15"/>
      <c r="G30" s="15"/>
      <c r="H30" s="15"/>
    </row>
    <row r="31" spans="1:8" ht="30" customHeight="1" x14ac:dyDescent="0.25">
      <c r="A31" s="39" t="s">
        <v>31</v>
      </c>
      <c r="B31" s="39"/>
      <c r="C31" s="39"/>
      <c r="D31" s="39"/>
      <c r="E31" s="39"/>
      <c r="F31" s="39"/>
      <c r="G31" s="39"/>
      <c r="H31" s="39"/>
    </row>
    <row r="32" spans="1:8" ht="5.0999999999999996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10" ht="35.1" customHeight="1" x14ac:dyDescent="0.25">
      <c r="A33" s="40" t="s">
        <v>16</v>
      </c>
      <c r="B33" s="40"/>
      <c r="C33" s="40"/>
      <c r="D33" s="40"/>
      <c r="E33" s="40"/>
      <c r="F33" s="40"/>
      <c r="G33" s="40"/>
      <c r="H33" s="40"/>
    </row>
    <row r="34" spans="1:10" ht="5.0999999999999996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10" ht="50.1" customHeight="1" x14ac:dyDescent="0.25">
      <c r="A35" s="40" t="s">
        <v>17</v>
      </c>
      <c r="B35" s="40"/>
      <c r="C35" s="40"/>
      <c r="D35" s="40"/>
      <c r="E35" s="40"/>
      <c r="F35" s="40"/>
      <c r="G35" s="40"/>
      <c r="H35" s="40"/>
    </row>
    <row r="36" spans="1:10" ht="20.100000000000001" customHeight="1" x14ac:dyDescent="0.25">
      <c r="A36" s="2"/>
      <c r="B36" s="2"/>
      <c r="C36" s="2"/>
      <c r="D36" s="2"/>
      <c r="E36" s="2"/>
      <c r="F36" s="2"/>
      <c r="G36" s="2"/>
      <c r="H36" s="2"/>
    </row>
    <row r="37" spans="1:10" x14ac:dyDescent="0.25">
      <c r="A37" s="12" t="s">
        <v>13</v>
      </c>
      <c r="B37" s="2"/>
      <c r="C37" s="2"/>
      <c r="D37" s="2"/>
      <c r="E37" s="2"/>
      <c r="F37" s="2"/>
      <c r="G37" s="2"/>
      <c r="H37" s="2"/>
    </row>
    <row r="39" spans="1:10" ht="24" x14ac:dyDescent="0.25">
      <c r="B39" s="26"/>
      <c r="C39" s="27" t="s">
        <v>30</v>
      </c>
      <c r="D39" s="27"/>
      <c r="E39" s="58" t="s">
        <v>27</v>
      </c>
      <c r="F39" s="59" t="s">
        <v>28</v>
      </c>
      <c r="G39" s="59" t="s">
        <v>29</v>
      </c>
    </row>
    <row r="40" spans="1:10" s="21" customFormat="1" ht="24.95" customHeight="1" x14ac:dyDescent="0.25">
      <c r="B40" s="42" t="s">
        <v>26</v>
      </c>
      <c r="C40" s="43"/>
      <c r="D40" s="43"/>
      <c r="E40" s="44"/>
      <c r="F40" s="44"/>
      <c r="G40" s="45"/>
    </row>
    <row r="41" spans="1:10" s="21" customFormat="1" ht="24.95" customHeight="1" x14ac:dyDescent="0.25">
      <c r="B41" s="46" t="s">
        <v>21</v>
      </c>
      <c r="C41" s="47"/>
      <c r="D41" s="48"/>
      <c r="E41" s="28">
        <v>800</v>
      </c>
      <c r="F41" s="29"/>
      <c r="G41" s="30">
        <f>IF(F41&gt;55.52,"p.unit.mx.55,52",ROUND(E41*ROUND(F41,2),2))</f>
        <v>0</v>
      </c>
    </row>
    <row r="42" spans="1:10" s="21" customFormat="1" ht="24.95" customHeight="1" x14ac:dyDescent="0.25">
      <c r="B42" s="46" t="s">
        <v>22</v>
      </c>
      <c r="C42" s="47"/>
      <c r="D42" s="48"/>
      <c r="E42" s="28">
        <v>40</v>
      </c>
      <c r="F42" s="29"/>
      <c r="G42" s="30">
        <f>IF(F42&gt;383.32,"p.unit.mx.383,32",ROUND(E42*ROUND(F42,2),2))</f>
        <v>0</v>
      </c>
    </row>
    <row r="43" spans="1:10" s="21" customFormat="1" ht="30" customHeight="1" x14ac:dyDescent="0.25">
      <c r="B43" s="46" t="s">
        <v>23</v>
      </c>
      <c r="C43" s="47"/>
      <c r="D43" s="48"/>
      <c r="E43" s="28">
        <v>4000</v>
      </c>
      <c r="F43" s="29"/>
      <c r="G43" s="30">
        <f>IF(F43&gt;4.84,"p.unit.mx.4,84",ROUND(E43*ROUND(F43,2),2))</f>
        <v>0</v>
      </c>
    </row>
    <row r="44" spans="1:10" s="21" customFormat="1" ht="30" customHeight="1" x14ac:dyDescent="0.25">
      <c r="B44" s="46" t="s">
        <v>24</v>
      </c>
      <c r="C44" s="47"/>
      <c r="D44" s="48"/>
      <c r="E44" s="28">
        <v>560</v>
      </c>
      <c r="F44" s="29"/>
      <c r="G44" s="30">
        <f>IF(F44&gt;16.55,"p.unit.mx.16,55",ROUND(E44*ROUND(F44,2),2))</f>
        <v>0</v>
      </c>
    </row>
    <row r="45" spans="1:10" s="21" customFormat="1" ht="24.95" customHeight="1" x14ac:dyDescent="0.25">
      <c r="B45" s="46" t="s">
        <v>25</v>
      </c>
      <c r="C45" s="47"/>
      <c r="D45" s="48"/>
      <c r="E45" s="31">
        <v>100</v>
      </c>
      <c r="F45" s="32"/>
      <c r="G45" s="30">
        <f>IF(F45&gt;15,"p.unit.mx.15,00",ROUND(E45*ROUND(F45,2),2))</f>
        <v>0</v>
      </c>
    </row>
    <row r="46" spans="1:10" ht="22.5" customHeight="1" x14ac:dyDescent="0.25">
      <c r="A46" s="22"/>
      <c r="B46" s="23"/>
      <c r="C46" s="23"/>
      <c r="D46" s="36" t="s">
        <v>0</v>
      </c>
      <c r="E46" s="36"/>
      <c r="F46" s="25"/>
      <c r="G46" s="35" t="str">
        <f>IF(COUNTIFS(G41:G45,"&gt;0")&lt;5,"faltan partidas por ofertar",SUM(G41:G45))</f>
        <v>faltan partidas por ofertar</v>
      </c>
      <c r="J46" s="34"/>
    </row>
    <row r="47" spans="1:10" x14ac:dyDescent="0.25">
      <c r="A47" s="22"/>
      <c r="B47" s="24"/>
      <c r="C47" s="22"/>
      <c r="D47" s="22"/>
      <c r="E47" s="22"/>
      <c r="F47" s="22"/>
    </row>
    <row r="49" spans="2:6" x14ac:dyDescent="0.25">
      <c r="B49" s="1" t="s">
        <v>1</v>
      </c>
      <c r="C49" s="41"/>
      <c r="D49" s="41"/>
      <c r="E49" s="41"/>
      <c r="F49" s="41"/>
    </row>
  </sheetData>
  <sheetProtection algorithmName="SHA-512" hashValue="Kw4kUMjrcgsT4pJv8h6BVxO5y500pqCnogh6cMKx7PKIEC4VtTEL3+u6mhP5jVurQrWJQNZ2ElKXxyiWJcBSEQ==" saltValue="sQgffPUN3AeSp16O9+Dl1Q==" spinCount="100000" sheet="1" objects="1" scenarios="1" selectLockedCells="1"/>
  <mergeCells count="23">
    <mergeCell ref="C18:D18"/>
    <mergeCell ref="E18:H18"/>
    <mergeCell ref="E5:H5"/>
    <mergeCell ref="A2:H2"/>
    <mergeCell ref="A9:H9"/>
    <mergeCell ref="B12:E12"/>
    <mergeCell ref="A13:G13"/>
    <mergeCell ref="E15:H15"/>
    <mergeCell ref="C49:F49"/>
    <mergeCell ref="B40:G40"/>
    <mergeCell ref="B41:D41"/>
    <mergeCell ref="B42:D42"/>
    <mergeCell ref="B43:D43"/>
    <mergeCell ref="B44:D44"/>
    <mergeCell ref="B45:D45"/>
    <mergeCell ref="D46:E46"/>
    <mergeCell ref="A23:H23"/>
    <mergeCell ref="A25:H25"/>
    <mergeCell ref="A29:H29"/>
    <mergeCell ref="A31:H31"/>
    <mergeCell ref="A33:H33"/>
    <mergeCell ref="A35:H35"/>
    <mergeCell ref="B27:C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oferta</vt:lpstr>
      <vt:lpstr>'Anexo I oferta'!Área_de_impresión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ANGEL GARCIA MAYOR</dc:creator>
  <cp:lastModifiedBy>.</cp:lastModifiedBy>
  <cp:lastPrinted>2025-10-16T15:19:43Z</cp:lastPrinted>
  <dcterms:created xsi:type="dcterms:W3CDTF">2024-11-20T12:05:13Z</dcterms:created>
  <dcterms:modified xsi:type="dcterms:W3CDTF">2025-10-16T15:23:00Z</dcterms:modified>
</cp:coreProperties>
</file>