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902_CSSpeninsula_BPS-RRJ\"/>
    </mc:Choice>
  </mc:AlternateContent>
  <xr:revisionPtr revIDLastSave="0" documentId="8_{BAAAF36C-EED4-47B8-A2EC-AC91E3855CE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C'!$A$1:$H$40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4" i="2"/>
  <c r="H23" i="2"/>
  <c r="H29" i="2" l="1"/>
  <c r="H28" i="2"/>
  <c r="H27" i="2"/>
  <c r="E26" i="2" l="1"/>
  <c r="E30" i="2"/>
  <c r="H32" i="2"/>
  <c r="H31" i="2"/>
  <c r="H30" i="2" s="1"/>
  <c r="E22" i="2"/>
  <c r="H26" i="2" l="1"/>
  <c r="E21" i="2"/>
  <c r="H22" i="2"/>
  <c r="H21" i="2" l="1"/>
</calcChain>
</file>

<file path=xl/sharedStrings.xml><?xml version="1.0" encoding="utf-8"?>
<sst xmlns="http://schemas.openxmlformats.org/spreadsheetml/2006/main" count="44" uniqueCount="39">
  <si>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</si>
  <si>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</si>
  <si>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</si>
  <si>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</si>
  <si>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</si>
  <si>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</si>
  <si>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</si>
  <si>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</si>
  <si>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</si>
  <si>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</si>
  <si>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</si>
  <si>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</si>
  <si>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</si>
  <si>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</si>
  <si>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</si>
  <si>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</si>
  <si>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</si>
  <si>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</si>
  <si>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Fdo.:</t>
  </si>
  <si>
    <t>ANEXO III. OFERTA TÉCNICA VALORABLE SEGÚN CRITERIOS OBJETIVOS O CUANTIFICABLES MEDIANTE LA APLICACIÓN DE FÓRMULAS.</t>
  </si>
  <si>
    <t>Expediente n.º S/04902/2025</t>
  </si>
  <si>
    <t>“CSS para obras menores en sedes de CRTVE en la península</t>
  </si>
  <si>
    <t>3.2 Criterios de valoración automáticos – técnicos (Sobre C)</t>
  </si>
  <si>
    <t>3.2.1. Aumentar la oferta en cuanto a simultaneidad de obras acorde a lo previsto en el punto 2.2 del Pliego de Condiciones Técnicas.</t>
  </si>
  <si>
    <t>Por comprometerse a atender entre 7 y 9 obras simultáneamente en la Comunidad de Madrid. (1 por cada obra de más)</t>
  </si>
  <si>
    <t>Por comprometerse a atender entre 7 y 9 obras simultáneamente en la Provincia de Barcelona. (1 por cada obra de más)</t>
  </si>
  <si>
    <t>Por comprometerse a atender entre 7 y 9 obras simultáneamente en el resto de la Península. (1 por cada obra de más)</t>
  </si>
  <si>
    <t>(*) indicar número TOTAL de obras que cumplen el criterio indicado en cada perfil.</t>
  </si>
  <si>
    <t>3.2.2 Experiencia de cada uno de los tres coordinadores (experiencia y obras)</t>
  </si>
  <si>
    <r>
      <rPr>
        <b/>
        <sz val="8"/>
        <color theme="1"/>
        <rFont val="Calibri"/>
        <family val="2"/>
        <scheme val="minor"/>
      </rPr>
      <t xml:space="preserve">Coordinador 1. Madrid. </t>
    </r>
    <r>
      <rPr>
        <sz val="8"/>
        <color theme="1"/>
        <rFont val="Calibri"/>
        <family val="2"/>
        <scheme val="minor"/>
      </rPr>
      <t>(a) Experiencia entre 6 y 8 obras de más de 80.000 € de presupuesto de ejecución material (para cada obra) ejerciendo como Coordinador de Seguridad y Salud en fase de ejecución de obra en los últimos tres años. (1 por cada obra de más)</t>
    </r>
  </si>
  <si>
    <r>
      <rPr>
        <b/>
        <sz val="8"/>
        <color theme="1"/>
        <rFont val="Calibri"/>
        <family val="2"/>
        <scheme val="minor"/>
      </rPr>
      <t xml:space="preserve">Coordinador 2. Cataluña. </t>
    </r>
    <r>
      <rPr>
        <sz val="8"/>
        <color theme="1"/>
        <rFont val="Calibri"/>
        <family val="2"/>
        <scheme val="minor"/>
      </rPr>
      <t>(a) Experiencia entre 6 y 8 obras de más de 80.000 € de presupuesto de ejecución material (para cada obra) ejerciendo como Coordinador de Seguridad y Salud en fase de ejecución de obra en los últimos tres años. (1 por cada obra de más)</t>
    </r>
  </si>
  <si>
    <r>
      <rPr>
        <b/>
        <sz val="8"/>
        <color theme="1"/>
        <rFont val="Calibri"/>
        <family val="2"/>
        <scheme val="minor"/>
      </rPr>
      <t>Coordinador 3. Resto de península.</t>
    </r>
    <r>
      <rPr>
        <sz val="8"/>
        <color theme="1"/>
        <rFont val="Calibri"/>
        <family val="2"/>
        <scheme val="minor"/>
      </rPr>
      <t xml:space="preserve"> (a) Experiencia entre 6 y 8 obras de más de 80.000 € de presupuesto de ejecución material (para cada obra) ejerciendo como Coordinador de Seguridad y Salud en fase de ejecución de obra en los últimos tres años. (1 por cada obra de más)</t>
    </r>
  </si>
  <si>
    <t>3.2.3 Empresa con varias delegaciones.</t>
  </si>
  <si>
    <t>no</t>
  </si>
  <si>
    <t>(a)</t>
  </si>
  <si>
    <t>(a) los perfiles Coordinador 1,2 y 3 corresponderán a distintas personas. indicar TOTAL obras que cumplen el criterio indicado en cada perfil.</t>
  </si>
  <si>
    <t>Cumple indicar: 
(* / a)</t>
  </si>
  <si>
    <t xml:space="preserve">Por contar con dos delegaciones en distintas Comunidades Autónomas. </t>
  </si>
  <si>
    <t xml:space="preserve">Por contar con más de dos delegaciones en distintas Comunidades Autónomas.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</si>
</sst>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15" fillId="0" borderId="0" xfId="0" applyFont="1" applyAlignment="1" applyProtection="1">
      <alignment horizontal="right" vertical="center"/>
    </xf>
    <xf numFmtId="0" fontId="5" fillId="2" borderId="10" xfId="0" applyFont="1" applyFill="1" applyBorder="1" applyAlignment="1" applyProtection="1">
      <alignment horizontal="center" vertical="center" wrapText="1"/>
    </xf>
    <xf numFmtId="0" fontId="17" fillId="0" borderId="6" xfId="0" applyFont="1" applyBorder="1" applyAlignment="1" applyProtection="1">
      <alignment horizontal="center" vertical="center" wrapText="1"/>
    </xf>
    <xf numFmtId="0" fontId="18" fillId="0" borderId="0" xfId="0" applyFont="1" applyProtection="1"/>
    <xf numFmtId="0" fontId="20" fillId="4" borderId="4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19" fillId="0" borderId="5" xfId="0" applyFont="1" applyBorder="1" applyAlignment="1" applyProtection="1">
      <alignment horizontal="left" vertical="center" wrapText="1" indent="1"/>
    </xf>
    <xf numFmtId="0" fontId="19" fillId="0" borderId="9" xfId="0" applyFont="1" applyBorder="1" applyAlignment="1" applyProtection="1">
      <alignment horizontal="left" vertical="center" wrapText="1" indent="1"/>
    </xf>
    <xf numFmtId="0" fontId="19" fillId="0" borderId="6" xfId="0" applyFont="1" applyBorder="1" applyAlignment="1" applyProtection="1">
      <alignment horizontal="left" vertical="center" wrapText="1" indent="1"/>
    </xf>
    <xf numFmtId="0" fontId="12" fillId="0" borderId="5" xfId="0" applyFont="1" applyBorder="1" applyAlignment="1" applyProtection="1">
      <alignment horizontal="left" vertical="center" wrapText="1" indent="1"/>
    </xf>
    <xf numFmtId="0" fontId="10" fillId="0" borderId="9" xfId="0" applyFont="1" applyBorder="1" applyAlignment="1" applyProtection="1">
      <alignment horizontal="left" vertical="center" wrapText="1" indent="1"/>
    </xf>
    <xf numFmtId="0" fontId="10" fillId="0" borderId="6" xfId="0" applyFont="1" applyBorder="1" applyAlignment="1" applyProtection="1">
      <alignment horizontal="left" vertical="center" wrapText="1" indent="1"/>
    </xf>
    <xf numFmtId="0" fontId="12" fillId="0" borderId="9" xfId="0" applyFont="1" applyBorder="1" applyAlignment="1" applyProtection="1">
      <alignment horizontal="left" vertical="center" wrapText="1" indent="1"/>
    </xf>
    <xf numFmtId="0" fontId="12" fillId="0" borderId="6" xfId="0" applyFont="1" applyBorder="1" applyAlignment="1" applyProtection="1">
      <alignment horizontal="left" vertical="center" wrapText="1" indent="1"/>
    </xf>
    <xf numFmtId="0" fontId="3" fillId="0" borderId="5" xfId="0" applyFont="1" applyBorder="1" applyAlignment="1" applyProtection="1">
      <alignment horizontal="left" vertical="center" wrapText="1" indent="1"/>
    </xf>
    <xf numFmtId="0" fontId="3" fillId="0" borderId="9" xfId="0" applyFont="1" applyBorder="1" applyAlignment="1" applyProtection="1">
      <alignment horizontal="left" vertical="center" wrapText="1" indent="1"/>
    </xf>
    <xf numFmtId="0" fontId="3" fillId="0" borderId="6" xfId="0" applyFont="1" applyBorder="1" applyAlignment="1" applyProtection="1">
      <alignment horizontal="left" vertical="center" wrapText="1" indent="1"/>
    </xf>
    <xf numFmtId="0" fontId="0" fillId="0" borderId="16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L39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18.7109375" style="1" customWidth="1"/>
    <col min="4" max="5" width="8.7109375" style="1" customWidth="1"/>
    <col min="6" max="6" width="1.7109375" style="1" customWidth="1"/>
    <col min="7" max="7" width="11.42578125" style="1" customWidth="1"/>
    <col min="8" max="8" width="15.71093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</row>
    <row r="3" spans="1:8" x14ac:dyDescent="0.25">
      <c r="F3" s="2"/>
      <c r="H3" s="35" t="s">
        <v>21</v>
      </c>
    </row>
    <row r="4" spans="1:8" x14ac:dyDescent="0.25">
      <c r="F4" s="2"/>
      <c r="H4" s="35" t="s">
        <v>20</v>
      </c>
    </row>
    <row r="5" spans="1:8" x14ac:dyDescent="0.25">
      <c r="E5" s="2"/>
    </row>
    <row r="6" spans="1:8" ht="30" customHeight="1" x14ac:dyDescent="0.25">
      <c r="A6" s="48" t="s">
        <v>19</v>
      </c>
      <c r="B6" s="48"/>
      <c r="C6" s="48"/>
      <c r="D6" s="48"/>
      <c r="E6" s="48"/>
      <c r="F6" s="48"/>
      <c r="G6" s="48"/>
      <c r="H6" s="34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2"/>
      <c r="C8" s="52"/>
      <c r="D8" s="52"/>
      <c r="E8" s="49" t="s">
        <v>10</v>
      </c>
      <c r="F8" s="49"/>
      <c r="G8" s="49"/>
      <c r="H8" s="14"/>
    </row>
    <row r="9" spans="1:8" ht="24.95" customHeight="1" x14ac:dyDescent="0.25">
      <c r="A9" s="51" t="s">
        <v>12</v>
      </c>
      <c r="B9" s="51"/>
      <c r="C9" s="51"/>
      <c r="D9" s="50"/>
      <c r="E9" s="50"/>
      <c r="F9" s="50"/>
      <c r="G9" s="50"/>
      <c r="H9" s="50"/>
    </row>
    <row r="10" spans="1:8" ht="24.95" customHeight="1" x14ac:dyDescent="0.25">
      <c r="A10" s="5" t="s">
        <v>13</v>
      </c>
      <c r="B10" s="11"/>
      <c r="C10" s="5" t="s">
        <v>14</v>
      </c>
      <c r="D10" s="53"/>
      <c r="E10" s="53"/>
      <c r="F10" s="53"/>
      <c r="G10" s="53"/>
      <c r="H10" s="53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12" x14ac:dyDescent="0.25">
      <c r="E17" s="2"/>
      <c r="H17" s="4"/>
    </row>
    <row r="18" spans="1:12" ht="15.75" thickBot="1" x14ac:dyDescent="0.3">
      <c r="A18" s="13"/>
      <c r="B18" s="13"/>
    </row>
    <row r="19" spans="1:12" s="17" customFormat="1" ht="24.95" customHeight="1" thickBot="1" x14ac:dyDescent="0.25">
      <c r="A19" s="45" t="s">
        <v>15</v>
      </c>
      <c r="B19" s="46"/>
      <c r="C19" s="47"/>
      <c r="D19" s="45" t="s">
        <v>2</v>
      </c>
      <c r="E19" s="47"/>
      <c r="F19" s="16"/>
      <c r="G19" s="44" t="s">
        <v>3</v>
      </c>
      <c r="H19" s="44"/>
    </row>
    <row r="20" spans="1:12" s="17" customFormat="1" ht="39" thickBot="1" x14ac:dyDescent="0.25">
      <c r="D20" s="18" t="s">
        <v>0</v>
      </c>
      <c r="E20" s="19" t="s">
        <v>16</v>
      </c>
      <c r="F20" s="16"/>
      <c r="G20" s="32" t="s">
        <v>36</v>
      </c>
      <c r="H20" s="15" t="s">
        <v>1</v>
      </c>
    </row>
    <row r="21" spans="1:12" s="17" customFormat="1" ht="15.75" customHeight="1" thickBot="1" x14ac:dyDescent="0.25">
      <c r="A21" s="54" t="s">
        <v>22</v>
      </c>
      <c r="B21" s="55"/>
      <c r="C21" s="55"/>
      <c r="D21" s="20"/>
      <c r="E21" s="36">
        <f>+E22+E26+E30</f>
        <v>28</v>
      </c>
      <c r="F21" s="21"/>
      <c r="G21" s="29"/>
      <c r="H21" s="26">
        <f>+H22+H26+H30</f>
        <v>0</v>
      </c>
    </row>
    <row r="22" spans="1:12" s="17" customFormat="1" ht="35.1" customHeight="1" thickBot="1" x14ac:dyDescent="0.25">
      <c r="A22" s="59" t="s">
        <v>23</v>
      </c>
      <c r="B22" s="62"/>
      <c r="C22" s="62"/>
      <c r="D22" s="63"/>
      <c r="E22" s="37">
        <f>+SUM(D23:D25)</f>
        <v>9</v>
      </c>
      <c r="F22" s="23"/>
      <c r="G22" s="33"/>
      <c r="H22" s="28">
        <f>+SUM(H23:H25)</f>
        <v>0</v>
      </c>
      <c r="I22" s="41" t="s">
        <v>4</v>
      </c>
    </row>
    <row r="23" spans="1:12" s="17" customFormat="1" ht="39.950000000000003" customHeight="1" thickBot="1" x14ac:dyDescent="0.25">
      <c r="A23" s="59" t="s">
        <v>24</v>
      </c>
      <c r="B23" s="60"/>
      <c r="C23" s="61"/>
      <c r="D23" s="22">
        <v>3</v>
      </c>
      <c r="E23" s="30" t="s">
        <v>17</v>
      </c>
      <c r="F23" s="23"/>
      <c r="G23" s="39">
        <v>6</v>
      </c>
      <c r="H23" s="24">
        <f>IF(ISNUMBER(G23),IF(ROUNDDOWN(G23&gt;9,0),3,IF(ROUNDDOWN(G23,0)&lt;7,0,+ROUNDDOWN(G23,0)-6)),"ERROR: indicar total obras simult.")</f>
        <v>0</v>
      </c>
      <c r="I23" s="42"/>
    </row>
    <row r="24" spans="1:12" s="17" customFormat="1" ht="39.950000000000003" customHeight="1" thickBot="1" x14ac:dyDescent="0.25">
      <c r="A24" s="59" t="s">
        <v>25</v>
      </c>
      <c r="B24" s="62"/>
      <c r="C24" s="63"/>
      <c r="D24" s="22">
        <v>3</v>
      </c>
      <c r="E24" s="30" t="s">
        <v>17</v>
      </c>
      <c r="F24" s="23"/>
      <c r="G24" s="39">
        <v>6</v>
      </c>
      <c r="H24" s="24">
        <f>IF(ISNUMBER(G24),IF(ROUNDDOWN(G24&gt;9,0),3,IF(ROUNDDOWN(G24,0)&lt;7,0,+ROUNDDOWN(G24,0)-6)),"ERROR: indicar total obras simult.")</f>
        <v>0</v>
      </c>
      <c r="I24" s="42"/>
    </row>
    <row r="25" spans="1:12" s="17" customFormat="1" ht="39.950000000000003" customHeight="1" thickBot="1" x14ac:dyDescent="0.25">
      <c r="A25" s="59" t="s">
        <v>26</v>
      </c>
      <c r="B25" s="60"/>
      <c r="C25" s="61"/>
      <c r="D25" s="27">
        <v>3</v>
      </c>
      <c r="E25" s="30" t="s">
        <v>17</v>
      </c>
      <c r="F25" s="23"/>
      <c r="G25" s="39">
        <v>6</v>
      </c>
      <c r="H25" s="24">
        <f>IF(ISNUMBER(G25),IF(ROUNDDOWN(G25&gt;9,0),3,IF(ROUNDDOWN(G25,0)&lt;7,0,+ROUNDDOWN(G25,0)-6)),"ERROR: indicar total obras simult.")</f>
        <v>0</v>
      </c>
      <c r="I25" s="42"/>
    </row>
    <row r="26" spans="1:12" s="17" customFormat="1" ht="24.95" customHeight="1" thickBot="1" x14ac:dyDescent="0.25">
      <c r="A26" s="59" t="s">
        <v>28</v>
      </c>
      <c r="B26" s="62"/>
      <c r="C26" s="62"/>
      <c r="D26" s="63"/>
      <c r="E26" s="37">
        <f>+SUM(D27:D29)</f>
        <v>9</v>
      </c>
      <c r="F26" s="23"/>
      <c r="G26" s="40"/>
      <c r="H26" s="28">
        <f>+SUM(H27:H29)</f>
        <v>0</v>
      </c>
      <c r="I26" s="42"/>
    </row>
    <row r="27" spans="1:12" s="17" customFormat="1" ht="60" customHeight="1" thickBot="1" x14ac:dyDescent="0.25">
      <c r="A27" s="64" t="s">
        <v>29</v>
      </c>
      <c r="B27" s="65"/>
      <c r="C27" s="66"/>
      <c r="D27" s="22">
        <v>3</v>
      </c>
      <c r="E27" s="30" t="s">
        <v>34</v>
      </c>
      <c r="F27" s="23"/>
      <c r="G27" s="39">
        <v>5</v>
      </c>
      <c r="H27" s="24">
        <f>IF(ISNUMBER(G27),IF(ROUNDDOWN(G27&gt;8,0),3,IF(ROUNDDOWN(G27,0)&lt;6,0,+ROUNDDOWN(G27,0)-5)),"ERROR: indicar total obras")</f>
        <v>0</v>
      </c>
      <c r="I27" s="42"/>
    </row>
    <row r="28" spans="1:12" s="17" customFormat="1" ht="60" customHeight="1" thickBot="1" x14ac:dyDescent="0.25">
      <c r="A28" s="64" t="s">
        <v>30</v>
      </c>
      <c r="B28" s="65"/>
      <c r="C28" s="66"/>
      <c r="D28" s="22">
        <v>3</v>
      </c>
      <c r="E28" s="30" t="s">
        <v>34</v>
      </c>
      <c r="F28" s="23"/>
      <c r="G28" s="39">
        <v>5</v>
      </c>
      <c r="H28" s="24">
        <f>IF(ISNUMBER(G28),IF(ROUNDDOWN(G28&gt;8,0),3,IF(ROUNDDOWN(G28,0)&lt;6,0,+ROUNDDOWN(G28,0)-5)),"ERROR: indicar total obras")</f>
        <v>0</v>
      </c>
      <c r="I28" s="42"/>
    </row>
    <row r="29" spans="1:12" s="17" customFormat="1" ht="60" customHeight="1" thickBot="1" x14ac:dyDescent="0.25">
      <c r="A29" s="64" t="s">
        <v>31</v>
      </c>
      <c r="B29" s="65"/>
      <c r="C29" s="66"/>
      <c r="D29" s="27">
        <v>3</v>
      </c>
      <c r="E29" s="30" t="s">
        <v>34</v>
      </c>
      <c r="F29" s="23"/>
      <c r="G29" s="39">
        <v>5</v>
      </c>
      <c r="H29" s="24">
        <f>IF(ISNUMBER(G29),IF(ROUNDDOWN(G29&gt;8,0),3,IF(ROUNDDOWN(G29,0)&lt;6,0,+ROUNDDOWN(G29,0)-5)),"ERROR: indicar total obras")</f>
        <v>0</v>
      </c>
      <c r="I29" s="42"/>
    </row>
    <row r="30" spans="1:12" s="17" customFormat="1" ht="24.95" customHeight="1" thickBot="1" x14ac:dyDescent="0.25">
      <c r="A30" s="59" t="s">
        <v>32</v>
      </c>
      <c r="B30" s="62"/>
      <c r="C30" s="62"/>
      <c r="D30" s="63"/>
      <c r="E30" s="37">
        <f>+MAX(D31:D33)</f>
        <v>10</v>
      </c>
      <c r="F30" s="23"/>
      <c r="G30" s="40"/>
      <c r="H30" s="28">
        <f>+MAX(H31:H32)</f>
        <v>0</v>
      </c>
      <c r="I30" s="42"/>
    </row>
    <row r="31" spans="1:12" s="17" customFormat="1" ht="39.950000000000003" customHeight="1" thickBot="1" x14ac:dyDescent="0.25">
      <c r="A31" s="56" t="s">
        <v>37</v>
      </c>
      <c r="B31" s="57"/>
      <c r="C31" s="58"/>
      <c r="D31" s="22">
        <v>5</v>
      </c>
      <c r="E31" s="30"/>
      <c r="F31" s="23"/>
      <c r="G31" s="39" t="s">
        <v>33</v>
      </c>
      <c r="H31" s="24">
        <f>IF(AND(G31="si",G32&lt;&gt;"si"),+$D31,0)</f>
        <v>0</v>
      </c>
      <c r="I31" s="42"/>
      <c r="L31" s="38"/>
    </row>
    <row r="32" spans="1:12" s="17" customFormat="1" ht="39.950000000000003" customHeight="1" thickBot="1" x14ac:dyDescent="0.25">
      <c r="A32" s="56" t="s">
        <v>38</v>
      </c>
      <c r="B32" s="57"/>
      <c r="C32" s="58"/>
      <c r="D32" s="27">
        <v>10</v>
      </c>
      <c r="E32" s="30"/>
      <c r="F32" s="23"/>
      <c r="G32" s="39" t="s">
        <v>33</v>
      </c>
      <c r="H32" s="24">
        <f>IF(G32="si",+$D32,0)</f>
        <v>0</v>
      </c>
      <c r="I32" s="43"/>
      <c r="L32" s="38"/>
    </row>
    <row r="33" spans="1:9" s="17" customFormat="1" ht="12" x14ac:dyDescent="0.2"/>
    <row r="34" spans="1:9" x14ac:dyDescent="0.25">
      <c r="A34" s="25" t="s">
        <v>27</v>
      </c>
    </row>
    <row r="35" spans="1:9" s="17" customFormat="1" x14ac:dyDescent="0.25">
      <c r="A35" s="25" t="s">
        <v>35</v>
      </c>
      <c r="I35" s="1"/>
    </row>
    <row r="39" spans="1:9" x14ac:dyDescent="0.25">
      <c r="A39" s="31" t="s">
        <v>18</v>
      </c>
      <c r="B39" s="67"/>
      <c r="C39" s="67"/>
      <c r="D39" s="67"/>
      <c r="E39" s="67"/>
    </row>
  </sheetData>
  <sheetProtection algorithmName="SHA-512" hashValue="NFKaDTss2TrztsPZvlaJ8fTMhVAvOmjjSoHfyA8NT0ltRor4aZ096Y+VRcTyaUV6+rsBeg+sx/w4Uk9vi+ykwQ==" saltValue="MpV0CFaoelcAtaKuxlNBQA==" spinCount="100000" sheet="1" objects="1" scenarios="1" selectLockedCells="1"/>
  <mergeCells count="23">
    <mergeCell ref="B39:E39"/>
    <mergeCell ref="A22:D22"/>
    <mergeCell ref="A26:D26"/>
    <mergeCell ref="A30:D30"/>
    <mergeCell ref="A27:C27"/>
    <mergeCell ref="A31:C31"/>
    <mergeCell ref="A29:C29"/>
    <mergeCell ref="I22:I32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32:C32"/>
    <mergeCell ref="A23:C23"/>
    <mergeCell ref="A25:C25"/>
    <mergeCell ref="A24:C24"/>
    <mergeCell ref="A28:C28"/>
  </mergeCells>
  <printOptions horizontalCentered="1"/>
  <pageMargins left="0.39370078740157483" right="0.11811023622047245" top="0.59055118110236227" bottom="0.39370078740157483" header="0" footer="0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2025-10-23T09:13:35Z</cp:lastPrinted>
  <dcterms:created xsi:type="dcterms:W3CDTF">2022-02-14T09:45:48Z</dcterms:created>
  <dcterms:modified xsi:type="dcterms:W3CDTF">2025-10-24T06:43:18Z</dcterms:modified>
</cp:coreProperties>
</file>