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306_ATgrupEletrogPREY_Linillos-RRJ\"/>
    </mc:Choice>
  </mc:AlternateContent>
  <xr:revisionPtr revIDLastSave="0" documentId="8_{599E4269-4D40-46F6-9B9B-F4FD5939BCE0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C'!$A$1:$H$36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8" i="2"/>
  <c r="H25" i="2"/>
  <c r="H24" i="2"/>
  <c r="H27" i="2"/>
  <c r="E26" i="2"/>
  <c r="H26" i="2" l="1"/>
  <c r="E22" i="2"/>
  <c r="E21" i="2" l="1"/>
  <c r="H22" i="2"/>
  <c r="H21" i="2" s="1"/>
</calcChain>
</file>

<file path=xl/sharedStrings.xml><?xml version="1.0" encoding="utf-8"?>
<sst xmlns="http://schemas.openxmlformats.org/spreadsheetml/2006/main" count="44" uniqueCount="41">
  <si>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</si>
  <si>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</si>
  <si>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</si>
  <si>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</si>
  <si>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</si>
  <si>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</si>
  <si>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</si>
  <si>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</si>
  <si>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</si>
  <si>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</si>
  <si>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</si>
  <si>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</si>
  <si>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</si>
  <si>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</si>
  <si>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</si>
  <si>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</si>
  <si>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</si>
  <si>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(*)</t>
  </si>
  <si>
    <t>Fdo.:</t>
  </si>
  <si>
    <t>ANEXO III. OFERTA TÉCNICA VALORABLE SEGÚN CRITERIOS OBJETIVOS O CUANTIFICABLES MEDIANTE LA APLICACIÓN DE FÓRMULAS.</t>
  </si>
  <si>
    <t>Cumple indicar: 
(* / a)</t>
  </si>
  <si>
    <t>Expediente n.º S/04306/2025</t>
  </si>
  <si>
    <t>“Asistencia técnica para nuevos grupos electrógenos en CASA DE LA RADIO"</t>
  </si>
  <si>
    <t>3.2.1.1</t>
  </si>
  <si>
    <t>3.2.1.2</t>
  </si>
  <si>
    <t>3.2.1.3</t>
  </si>
  <si>
    <t>3.2.2.1</t>
  </si>
  <si>
    <t>más de 3 Proyectos de instalaciones de baja tensión legalizadas en edificios no residenciales que incluyan suministro e instalación de grupos electrógenos de 400 kVA mínimo, en los últimos 3 años (4 proyectos 1 punto,.. 8 o más proyectos 5 puntos)</t>
  </si>
  <si>
    <t>más de 3 Direcciones de obra de instalaciones de baja tensión legalizadas en edificios no residenciales que incluyan suministro e instalación de grupos electrógenos de 400 kVA mínimo, en los últimos 3 años (4 direcciones de obra 1 punto,.. 8 o más direcciones de obra 5 puntos)</t>
  </si>
  <si>
    <t>3.2.2.2</t>
  </si>
  <si>
    <r>
      <t xml:space="preserve">3.2 Criterios de valoración automáticos – técnicos (Sobre </t>
    </r>
    <r>
      <rPr>
        <b/>
        <sz val="12"/>
        <color rgb="FFFF0000"/>
        <rFont val="Calibri"/>
        <family val="2"/>
        <scheme val="minor"/>
      </rPr>
      <t>B</t>
    </r>
    <r>
      <rPr>
        <b/>
        <sz val="9"/>
        <color rgb="FF000000"/>
        <rFont val="Calibri"/>
        <family val="2"/>
        <scheme val="minor"/>
      </rPr>
      <t>)</t>
    </r>
  </si>
  <si>
    <t>3.2.1</t>
  </si>
  <si>
    <t>3.2.2</t>
  </si>
  <si>
    <r>
      <t xml:space="preserve">Coordinación Seguridad y Salud. 
</t>
    </r>
    <r>
      <rPr>
        <sz val="8"/>
        <color theme="1"/>
        <rFont val="Calibri"/>
        <family val="2"/>
        <scheme val="minor"/>
      </rPr>
      <t xml:space="preserve">Experiencia técnico competente Coordinador de Seguridad y Salud </t>
    </r>
  </si>
  <si>
    <r>
      <t xml:space="preserve">Proyectista y Dirección de obra. 
</t>
    </r>
    <r>
      <rPr>
        <sz val="8"/>
        <color theme="1"/>
        <rFont val="Calibri"/>
        <family val="2"/>
        <scheme val="minor"/>
      </rPr>
      <t>Experiencia técnico competente responsable del contrato</t>
    </r>
  </si>
  <si>
    <t>más de 3 trabajos de CSS en instalaciones de baja tensión para obras de edificios no residenciales  ( 4 CSS de obra 0.5 punto,.. 8 o más CSS de obra 2,5 puntos)(0,5 por instalación, Máximo 2,5 puntos)</t>
  </si>
  <si>
    <t>(**)</t>
  </si>
  <si>
    <t>(*) indicar TOTAL años experiencia obras que cumplen el criterio indicado en cada perfil (años completos, sin decimales).</t>
  </si>
  <si>
    <t xml:space="preserve">Experiencia superior a 5 años (0,5 puntos por año, máximo 2,5 puntos) </t>
  </si>
  <si>
    <t>Experiencia superior a 10 años  (1 punto por año, máximo 5 puntos)</t>
  </si>
  <si>
    <t xml:space="preserve">(**) indicar número TOTAL de proyectos/ direcciones de obra / trabajos CSS que cumplen el criterio indicado en cada perfil.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</si>
</sst>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7" fillId="0" borderId="4" xfId="0" applyFont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6" fillId="0" borderId="4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horizontal="right" vertical="center"/>
    </xf>
    <xf numFmtId="0" fontId="5" fillId="2" borderId="10" xfId="0" applyFont="1" applyFill="1" applyBorder="1" applyAlignment="1" applyProtection="1">
      <alignment horizontal="center" vertical="center" wrapText="1"/>
    </xf>
    <xf numFmtId="0" fontId="17" fillId="0" borderId="6" xfId="0" applyFont="1" applyBorder="1" applyAlignment="1" applyProtection="1">
      <alignment horizontal="center" vertical="center" wrapText="1"/>
    </xf>
    <xf numFmtId="0" fontId="18" fillId="0" borderId="0" xfId="0" applyFont="1" applyProtection="1"/>
    <xf numFmtId="0" fontId="20" fillId="4" borderId="4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12" fillId="0" borderId="5" xfId="0" applyFont="1" applyBorder="1" applyAlignment="1" applyProtection="1">
      <alignment vertical="center" wrapText="1"/>
    </xf>
    <xf numFmtId="0" fontId="12" fillId="0" borderId="6" xfId="0" applyFont="1" applyBorder="1" applyAlignment="1" applyProtection="1">
      <alignment vertical="center" wrapText="1"/>
    </xf>
    <xf numFmtId="0" fontId="19" fillId="0" borderId="5" xfId="0" applyFont="1" applyBorder="1" applyAlignment="1" applyProtection="1">
      <alignment vertical="center" wrapText="1"/>
    </xf>
    <xf numFmtId="0" fontId="3" fillId="0" borderId="5" xfId="0" applyFont="1" applyBorder="1" applyAlignment="1" applyProtection="1">
      <alignment vertical="center" wrapText="1"/>
    </xf>
    <xf numFmtId="0" fontId="10" fillId="0" borderId="5" xfId="0" applyFont="1" applyBorder="1" applyAlignment="1" applyProtection="1">
      <alignment vertical="center" wrapText="1"/>
    </xf>
    <xf numFmtId="0" fontId="14" fillId="0" borderId="0" xfId="0" applyFont="1" applyAlignment="1" applyProtection="1"/>
    <xf numFmtId="0" fontId="16" fillId="0" borderId="9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21" fillId="0" borderId="9" xfId="0" applyFont="1" applyBorder="1" applyAlignment="1" applyProtection="1">
      <alignment horizontal="left" vertical="center" wrapText="1"/>
    </xf>
    <xf numFmtId="0" fontId="21" fillId="0" borderId="6" xfId="0" applyFont="1" applyBorder="1" applyAlignment="1" applyProtection="1">
      <alignment horizontal="left" vertical="center" wrapText="1"/>
    </xf>
    <xf numFmtId="0" fontId="10" fillId="0" borderId="12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10" fillId="0" borderId="13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2" borderId="5" xfId="0" applyFont="1" applyFill="1" applyBorder="1" applyAlignment="1" applyProtection="1">
      <alignment horizontal="left" vertical="center" wrapText="1"/>
    </xf>
    <xf numFmtId="0" fontId="11" fillId="2" borderId="9" xfId="0" applyFont="1" applyFill="1" applyBorder="1" applyAlignment="1" applyProtection="1">
      <alignment horizontal="left" vertical="center" wrapText="1"/>
    </xf>
    <xf numFmtId="0" fontId="0" fillId="0" borderId="16" xfId="0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104775</xdr:rowOff>
    </xdr:from>
    <xdr:to>
      <xdr:col>1</xdr:col>
      <xdr:colOff>291465</xdr:colOff>
      <xdr:row>4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2:L35"/>
  <sheetViews>
    <sheetView showGridLines="0" tabSelected="1" workbookViewId="0">
      <pane ySplit="11" topLeftCell="A12" activePane="bottomLeft" state="frozen"/>
      <selection pane="bottomLeft" activeCell="B8" sqref="B8:D8"/>
    </sheetView>
  </sheetViews>
  <sheetFormatPr baseColWidth="10" defaultRowHeight="15" x14ac:dyDescent="0.25"/>
  <cols>
    <col min="1" max="1" width="10.7109375" style="1" customWidth="1"/>
    <col min="2" max="2" width="25.7109375" style="1" customWidth="1"/>
    <col min="3" max="3" width="22.7109375" style="1" customWidth="1"/>
    <col min="4" max="5" width="8.7109375" style="1" customWidth="1"/>
    <col min="6" max="6" width="1.7109375" style="1" customWidth="1"/>
    <col min="7" max="7" width="11.42578125" style="1" customWidth="1"/>
    <col min="8" max="8" width="15.71093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2" spans="1:8" x14ac:dyDescent="0.25">
      <c r="E2" s="2"/>
    </row>
    <row r="3" spans="1:8" x14ac:dyDescent="0.25">
      <c r="F3" s="2"/>
      <c r="H3" s="34" t="s">
        <v>22</v>
      </c>
    </row>
    <row r="4" spans="1:8" x14ac:dyDescent="0.25">
      <c r="F4" s="2"/>
      <c r="H4" s="34" t="s">
        <v>21</v>
      </c>
    </row>
    <row r="5" spans="1:8" x14ac:dyDescent="0.25">
      <c r="E5" s="2"/>
    </row>
    <row r="6" spans="1:8" ht="30" customHeight="1" x14ac:dyDescent="0.25">
      <c r="A6" s="59" t="s">
        <v>19</v>
      </c>
      <c r="B6" s="59"/>
      <c r="C6" s="59"/>
      <c r="D6" s="59"/>
      <c r="E6" s="59"/>
      <c r="F6" s="59"/>
      <c r="G6" s="59"/>
      <c r="H6" s="40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63"/>
      <c r="C8" s="63"/>
      <c r="D8" s="63"/>
      <c r="E8" s="60" t="s">
        <v>10</v>
      </c>
      <c r="F8" s="60"/>
      <c r="G8" s="60"/>
      <c r="H8" s="14"/>
    </row>
    <row r="9" spans="1:8" ht="24.95" customHeight="1" x14ac:dyDescent="0.25">
      <c r="A9" s="62" t="s">
        <v>12</v>
      </c>
      <c r="B9" s="62"/>
      <c r="C9" s="62"/>
      <c r="D9" s="61"/>
      <c r="E9" s="61"/>
      <c r="F9" s="61"/>
      <c r="G9" s="61"/>
      <c r="H9" s="61"/>
    </row>
    <row r="10" spans="1:8" ht="24.95" customHeight="1" x14ac:dyDescent="0.25">
      <c r="A10" s="5" t="s">
        <v>13</v>
      </c>
      <c r="B10" s="11"/>
      <c r="C10" s="5" t="s">
        <v>14</v>
      </c>
      <c r="D10" s="64"/>
      <c r="E10" s="64"/>
      <c r="F10" s="64"/>
      <c r="G10" s="64"/>
      <c r="H10" s="64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12" x14ac:dyDescent="0.25">
      <c r="E17" s="2"/>
      <c r="H17" s="4"/>
    </row>
    <row r="18" spans="1:12" ht="15.75" thickBot="1" x14ac:dyDescent="0.3">
      <c r="A18" s="13"/>
      <c r="B18" s="13"/>
    </row>
    <row r="19" spans="1:12" s="17" customFormat="1" ht="24.95" customHeight="1" thickBot="1" x14ac:dyDescent="0.25">
      <c r="A19" s="56" t="s">
        <v>15</v>
      </c>
      <c r="B19" s="57"/>
      <c r="C19" s="58"/>
      <c r="D19" s="56" t="s">
        <v>2</v>
      </c>
      <c r="E19" s="58"/>
      <c r="F19" s="16"/>
      <c r="G19" s="55" t="s">
        <v>3</v>
      </c>
      <c r="H19" s="55"/>
    </row>
    <row r="20" spans="1:12" s="17" customFormat="1" ht="39" thickBot="1" x14ac:dyDescent="0.25">
      <c r="D20" s="18" t="s">
        <v>0</v>
      </c>
      <c r="E20" s="19" t="s">
        <v>16</v>
      </c>
      <c r="F20" s="16"/>
      <c r="G20" s="32" t="s">
        <v>20</v>
      </c>
      <c r="H20" s="15" t="s">
        <v>1</v>
      </c>
    </row>
    <row r="21" spans="1:12" s="17" customFormat="1" ht="15.75" customHeight="1" thickBot="1" x14ac:dyDescent="0.25">
      <c r="A21" s="65" t="s">
        <v>30</v>
      </c>
      <c r="B21" s="66"/>
      <c r="C21" s="66"/>
      <c r="D21" s="20"/>
      <c r="E21" s="35">
        <f>+E22+E26</f>
        <v>20</v>
      </c>
      <c r="F21" s="21"/>
      <c r="G21" s="29"/>
      <c r="H21" s="26">
        <f>+H22+H26</f>
        <v>0</v>
      </c>
    </row>
    <row r="22" spans="1:12" s="17" customFormat="1" ht="35.1" customHeight="1" thickBot="1" x14ac:dyDescent="0.25">
      <c r="A22" s="41" t="s">
        <v>31</v>
      </c>
      <c r="B22" s="47" t="s">
        <v>34</v>
      </c>
      <c r="C22" s="47"/>
      <c r="D22" s="42"/>
      <c r="E22" s="36">
        <f>+SUM(D23:D25)</f>
        <v>15</v>
      </c>
      <c r="F22" s="23"/>
      <c r="G22" s="33"/>
      <c r="H22" s="28">
        <f>+SUM(H23:H25)</f>
        <v>0</v>
      </c>
      <c r="I22" s="52" t="s">
        <v>4</v>
      </c>
    </row>
    <row r="23" spans="1:12" s="17" customFormat="1" ht="20.100000000000001" customHeight="1" thickBot="1" x14ac:dyDescent="0.25">
      <c r="A23" s="43" t="s">
        <v>23</v>
      </c>
      <c r="B23" s="50" t="s">
        <v>39</v>
      </c>
      <c r="C23" s="51"/>
      <c r="D23" s="22">
        <v>5</v>
      </c>
      <c r="E23" s="30" t="s">
        <v>17</v>
      </c>
      <c r="F23" s="23"/>
      <c r="G23" s="38">
        <v>10</v>
      </c>
      <c r="H23" s="24">
        <f>IF(ISNUMBER(G23),IF(ROUNDDOWN(G23&gt;15,0),5,IF(ROUNDDOWN(G23,0)&lt;11,0,+ROUNDDOWN(G23,0)-10)),"ERROR: indicar total años")</f>
        <v>0</v>
      </c>
      <c r="I23" s="53"/>
      <c r="L23" s="37"/>
    </row>
    <row r="24" spans="1:12" s="17" customFormat="1" ht="60" customHeight="1" thickBot="1" x14ac:dyDescent="0.25">
      <c r="A24" s="45" t="s">
        <v>24</v>
      </c>
      <c r="B24" s="48" t="s">
        <v>27</v>
      </c>
      <c r="C24" s="49"/>
      <c r="D24" s="22">
        <v>5</v>
      </c>
      <c r="E24" s="30" t="s">
        <v>36</v>
      </c>
      <c r="F24" s="23"/>
      <c r="G24" s="38">
        <v>3</v>
      </c>
      <c r="H24" s="24">
        <f>IF(ISNUMBER(G24),IF(ROUNDDOWN(G24&gt;8,0),5,IF(ROUNDDOWN(G24,0)&lt;4,0,+ROUNDDOWN(G24,0)-3)),"ERROR: indicar total proyectos")</f>
        <v>0</v>
      </c>
      <c r="I24" s="53"/>
    </row>
    <row r="25" spans="1:12" s="17" customFormat="1" ht="60" customHeight="1" thickBot="1" x14ac:dyDescent="0.25">
      <c r="A25" s="41" t="s">
        <v>25</v>
      </c>
      <c r="B25" s="48" t="s">
        <v>28</v>
      </c>
      <c r="C25" s="49"/>
      <c r="D25" s="27">
        <v>5</v>
      </c>
      <c r="E25" s="30" t="s">
        <v>36</v>
      </c>
      <c r="F25" s="23"/>
      <c r="G25" s="38">
        <v>3</v>
      </c>
      <c r="H25" s="24">
        <f>IF(ISNUMBER(G25),IF(ROUNDDOWN(G25&gt;8,0),5,IF(ROUNDDOWN(G25,0)&lt;4,0,+ROUNDDOWN(G25,0)-3)),"ERROR: indicar total D.O.")</f>
        <v>0</v>
      </c>
      <c r="I25" s="53"/>
    </row>
    <row r="26" spans="1:12" s="17" customFormat="1" ht="24.95" customHeight="1" thickBot="1" x14ac:dyDescent="0.25">
      <c r="A26" s="41" t="s">
        <v>32</v>
      </c>
      <c r="B26" s="47" t="s">
        <v>33</v>
      </c>
      <c r="C26" s="47"/>
      <c r="D26" s="42"/>
      <c r="E26" s="36">
        <f>+SUM(D27:D28)</f>
        <v>5</v>
      </c>
      <c r="F26" s="23"/>
      <c r="G26" s="39"/>
      <c r="H26" s="28">
        <f>+SUM(H27:H28)</f>
        <v>0</v>
      </c>
      <c r="I26" s="53"/>
    </row>
    <row r="27" spans="1:12" s="17" customFormat="1" ht="20.100000000000001" customHeight="1" thickBot="1" x14ac:dyDescent="0.25">
      <c r="A27" s="44" t="s">
        <v>26</v>
      </c>
      <c r="B27" s="48" t="s">
        <v>38</v>
      </c>
      <c r="C27" s="49"/>
      <c r="D27" s="22">
        <v>2.5</v>
      </c>
      <c r="E27" s="30" t="s">
        <v>17</v>
      </c>
      <c r="F27" s="23"/>
      <c r="G27" s="38">
        <v>5</v>
      </c>
      <c r="H27" s="24">
        <f>IF(ISNUMBER(G27),IF(ROUNDDOWN(G27&gt;10,0),2.5,IF(ROUNDDOWN(G27,0)&lt;6,0,+(ROUNDDOWN(G27,0)-5)*0.5)),"ERROR: indicar total años")</f>
        <v>0</v>
      </c>
      <c r="I27" s="53"/>
    </row>
    <row r="28" spans="1:12" s="17" customFormat="1" ht="60" customHeight="1" thickBot="1" x14ac:dyDescent="0.25">
      <c r="A28" s="44" t="s">
        <v>29</v>
      </c>
      <c r="B28" s="50" t="s">
        <v>35</v>
      </c>
      <c r="C28" s="51"/>
      <c r="D28" s="27">
        <v>2.5</v>
      </c>
      <c r="E28" s="30" t="s">
        <v>36</v>
      </c>
      <c r="F28" s="23"/>
      <c r="G28" s="38">
        <v>3</v>
      </c>
      <c r="H28" s="24">
        <f>IF(ISNUMBER(G28),IF(ROUNDDOWN(G28&gt;8,0),2.5,IF(ROUNDDOWN(G28,0)&lt;4,0,+(ROUNDDOWN(G28,0)-3)*0.5)),"ERROR: indicar total proyectos")</f>
        <v>0</v>
      </c>
      <c r="I28" s="54"/>
      <c r="L28" s="37"/>
    </row>
    <row r="29" spans="1:12" s="17" customFormat="1" ht="12" x14ac:dyDescent="0.2"/>
    <row r="30" spans="1:12" x14ac:dyDescent="0.25">
      <c r="A30" s="25" t="s">
        <v>37</v>
      </c>
    </row>
    <row r="31" spans="1:12" s="17" customFormat="1" x14ac:dyDescent="0.25">
      <c r="A31" s="46" t="s">
        <v>40</v>
      </c>
      <c r="I31" s="1"/>
    </row>
    <row r="35" spans="1:5" x14ac:dyDescent="0.25">
      <c r="A35" s="31" t="s">
        <v>18</v>
      </c>
      <c r="B35" s="67"/>
      <c r="C35" s="67"/>
      <c r="D35" s="67"/>
      <c r="E35" s="67"/>
    </row>
  </sheetData>
  <sheetProtection algorithmName="SHA-512" hashValue="tiuVIGGJGaCzdG2W8YOfLjuOxSiImOMElhn6FR+tF7K8B2J5FXzTTXVn/57scfcfTza5zkRzpMMdrn0jPF/xRg==" saltValue="Y9sRr0YHJjKaGQO178T1Rw==" spinCount="100000" sheet="1" objects="1" scenarios="1" selectLockedCells="1"/>
  <mergeCells count="19">
    <mergeCell ref="B35:E35"/>
    <mergeCell ref="I22:I28"/>
    <mergeCell ref="G19:H19"/>
    <mergeCell ref="A19:C19"/>
    <mergeCell ref="D19:E19"/>
    <mergeCell ref="A6:G6"/>
    <mergeCell ref="E8:G8"/>
    <mergeCell ref="D9:H9"/>
    <mergeCell ref="A9:C9"/>
    <mergeCell ref="B8:D8"/>
    <mergeCell ref="D10:H10"/>
    <mergeCell ref="A21:C21"/>
    <mergeCell ref="B22:C22"/>
    <mergeCell ref="B24:C24"/>
    <mergeCell ref="B25:C25"/>
    <mergeCell ref="B26:C26"/>
    <mergeCell ref="B28:C28"/>
    <mergeCell ref="B27:C27"/>
    <mergeCell ref="B23:C23"/>
  </mergeCells>
  <printOptions horizontalCentered="1"/>
  <pageMargins left="0.59055118110236227" right="0.31496062992125984" top="0.59055118110236227" bottom="0.39370078740157483" header="0" footer="0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2025-11-03T08:56:28Z</cp:lastPrinted>
  <dcterms:created xsi:type="dcterms:W3CDTF">2022-02-14T09:45:48Z</dcterms:created>
  <dcterms:modified xsi:type="dcterms:W3CDTF">2025-11-03T08:58:22Z</dcterms:modified>
</cp:coreProperties>
</file>