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665-2026 - Sustitución puerta seccional Taller 6 Ambientac Decorados PRADO REY(CM)-NV\2 Doc def\"/>
    </mc:Choice>
  </mc:AlternateContent>
  <xr:revisionPtr revIDLastSave="0" documentId="8_{2EA9AB44-6978-4D43-8C72-107AFECFCF53}"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Precio'!$A$6:$H$19</definedName>
    <definedName name="_xlnm.Print_Area" localSheetId="0">'Anexo I pag 1 oferta'!$A$3:$I$56</definedName>
    <definedName name="_xlnm.Print_Area" localSheetId="1">'Anexo I Tabla Desglose Precio'!$A$2:$H$29</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4" l="1"/>
  <c r="H12" i="4"/>
  <c r="H10" i="4"/>
  <c r="H8" i="4"/>
  <c r="H17" i="4" l="1"/>
  <c r="F19" i="4" l="1"/>
  <c r="H20" i="4" l="1"/>
  <c r="B29" i="5" s="1"/>
  <c r="F18" i="4"/>
</calcChain>
</file>

<file path=xl/sharedStrings.xml><?xml version="1.0" encoding="utf-8"?>
<sst xmlns="http://schemas.openxmlformats.org/spreadsheetml/2006/main" count="73" uniqueCount="64">
  <si>
    <t>Código</t>
  </si>
  <si>
    <t>Nat</t>
  </si>
  <si>
    <t>Ud</t>
  </si>
  <si>
    <t>Resumen</t>
  </si>
  <si>
    <t>CanPres</t>
  </si>
  <si>
    <t>Capítulo</t>
  </si>
  <si>
    <t/>
  </si>
  <si>
    <t>Partida</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</si>
  <si>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</si>
  <si>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</si>
  <si>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</si>
  <si>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</si>
  <si>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</si>
  <si>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</si>
  <si>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</si>
  <si>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</si>
  <si>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</si>
  <si>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</si>
  <si>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</si>
  <si>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</si>
  <si>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</si>
  <si>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</si>
  <si>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</si>
  <si>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</si>
  <si>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</si>
  <si>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</si>
  <si>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</si>
  <si>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</si>
  <si>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</si>
  <si>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</si>
  <si>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</si>
  <si>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</si>
  <si>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</si>
  <si>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</si>
  <si>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</si>
  <si>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</si>
  <si>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</si>
  <si>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</si>
  <si>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</si>
  <si>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</si>
  <si>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TOTAL CONTRATO</t>
  </si>
  <si>
    <t>Importe Unitario Ofertado</t>
  </si>
  <si>
    <t>Total Ofertado</t>
  </si>
  <si>
    <t>UD</t>
  </si>
  <si>
    <t>S-00665-2026 - Sustitución puerta seccional PRADO DEL REY</t>
  </si>
  <si>
    <t>01</t>
  </si>
  <si>
    <t>LOTE ÚNICO</t>
  </si>
  <si>
    <t>01.01</t>
  </si>
  <si>
    <t>DESMONTAJE DE PUERTA SECCIONAL</t>
  </si>
  <si>
    <t>Ud. Desmontaje de puerta seccional  incluidos  herrajes, guias ,cableado , motor electrico, etc...)</t>
  </si>
  <si>
    <t>01.02</t>
  </si>
  <si>
    <t xml:space="preserve">SUMINISTRO Y MONTAJE DE PUERTA SECCIONAL </t>
  </si>
  <si>
    <t xml:space="preserve">Ud.Puerta seccional automatizada. Construida con panel aislante, formada por paneles articulados de 545mm de altura con aislamiento de poliuretano (autoextinguible)
de 42 mm espesor y dos caras en chapa de acero. Proceso de fabricación del panel sándwich de inyección en continuo de aislamiento con expansión entre las chapas de densidad 42 Kg/m3. Incluyendo bisagras acero galvanizado, bastidor metálico para anclaje sólido y duradero de bisagras, sistemas fijación y guiado sobre raíles laterales por medio de ruedas nylon con rodamientos a bolas. Elementos de sellado en juntas con perfiles neopreno, equilibrado por resortes de torsión. Junta estanqueidad entre lamas y en el perímetro de la puerta, incluyendo goma inferior de 30 mm de altura. Seguridad anti-pinzamiento entre paneles, que evita la incursión de cualquier tipo de elemento en los mismos. Índice de aislamiento K 0,38 W/m2. Resistencia al viento: 700 N/m2 conforme a la norma EN12424 clase 3 para una puerta cerrada con o sin puerta de paso peatonal.
Espesor del panel: 42 mm
Color Panel Interior: Blanco RAL 9002 -  Color panel exterior: Prelacado RAL9006 - Aluminio blanco
Estanqueidad térmica: 1,10 W/(m2.k) , según la norma EN12428. 1,70W/(m2.k) Con
ventanos o puerta de paso peatonal incorporada, según la norma EN12428.
Presión de viento: Clase 3 (4250 mm DLW), acorde con la Normativa Europea EN12424. Clase 2 (&gt;4250 mm DLW), acorde con la Normativa Europea EN12424.
Permeabilidad al aire: Clase 3 según norma EN 12426
Impermeabilidad al agua: Clase 3 según norma EN12425
Aislamiento Acústico: R – 25 dB según EN ISO 10140-2
Medidas aproximadas Ancho hueco luz (mm): 4000. Altura hueco luz (mm): 4500
</t>
  </si>
  <si>
    <t>01.03</t>
  </si>
  <si>
    <t>GESTIÓN DE RESIDUOS</t>
  </si>
  <si>
    <t>Ud. Retirada de materiales a punto limpio.</t>
  </si>
  <si>
    <t>01.04</t>
  </si>
  <si>
    <t>MEDIOS DE ELEVACION</t>
  </si>
  <si>
    <t xml:space="preserve">Ud.Medios de elevacion necesarios, como elevador, andamio, etc. </t>
  </si>
  <si>
    <t>01.05</t>
  </si>
  <si>
    <t>COMPROBACIONES DE FUNCIONAMIENTO</t>
  </si>
  <si>
    <t xml:space="preserve">(*) Cuando no se indiquen otros porcentajes se entenderá que, quedan incluidos en el precio de la oferta el 13% de Gastos Generales y el 6% de Beneficio Industrial 
</t>
  </si>
  <si>
    <t xml:space="preserve">“Sustitución puerta seccional PRADO DEL REY " </t>
  </si>
  <si>
    <t>Expediente n.º S/00665/2026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</si>
</sst>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2">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4" fontId="10" fillId="3" borderId="1"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0" fontId="24" fillId="0" borderId="0" xfId="0" applyFont="1" applyFill="1" applyProtection="1"/>
    <xf numFmtId="0" fontId="3" fillId="0" borderId="3" xfId="0" applyFont="1" applyBorder="1" applyAlignment="1" applyProtection="1">
      <alignment horizontal="center" vertical="top" wrapText="1"/>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49" fontId="6" fillId="0" borderId="3" xfId="0" applyNumberFormat="1" applyFont="1" applyFill="1" applyBorder="1" applyAlignment="1">
      <alignment vertical="top" wrapText="1"/>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888546</xdr:colOff>
      <xdr:row>7</xdr:row>
      <xdr:rowOff>50346</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11" customFormat="1" ht="75" customHeight="1" x14ac:dyDescent="0.4">
      <c r="A2" s="75" t="s">
        <v>13</v>
      </c>
      <c r="B2" s="75"/>
      <c r="C2" s="75"/>
      <c r="D2" s="75"/>
      <c r="E2" s="75"/>
      <c r="F2" s="75"/>
      <c r="G2" s="75"/>
      <c r="H2" s="75"/>
      <c r="I2" s="75"/>
    </row>
    <row r="5" spans="1:9" x14ac:dyDescent="0.4">
      <c r="D5" s="12"/>
      <c r="E5" s="12"/>
      <c r="F5" s="13"/>
      <c r="G5" s="13"/>
      <c r="H5" s="13"/>
      <c r="I5" s="14" t="s">
        <v>62</v>
      </c>
    </row>
    <row r="6" spans="1:9" x14ac:dyDescent="0.4">
      <c r="D6" s="12"/>
      <c r="E6" s="12"/>
      <c r="F6" s="13"/>
      <c r="G6" s="13"/>
      <c r="H6" s="13"/>
      <c r="I6" s="14"/>
    </row>
    <row r="7" spans="1:9" x14ac:dyDescent="0.4">
      <c r="D7" s="12"/>
      <c r="E7" s="12"/>
      <c r="F7" s="13"/>
      <c r="G7" s="13"/>
      <c r="H7" s="13"/>
      <c r="I7" s="15" t="s">
        <v>63</v>
      </c>
    </row>
    <row r="8" spans="1:9" ht="25" customHeight="1" x14ac:dyDescent="0.4"/>
    <row r="9" spans="1:9" ht="18.45" x14ac:dyDescent="0.5">
      <c r="A9" s="76" t="s">
        <v>14</v>
      </c>
      <c r="B9" s="76"/>
      <c r="C9" s="76"/>
      <c r="D9" s="76"/>
      <c r="E9" s="76"/>
      <c r="F9" s="76"/>
      <c r="G9" s="76"/>
      <c r="H9" s="76"/>
      <c r="I9" s="76"/>
    </row>
    <row r="10" spans="1:9" ht="15" customHeight="1" x14ac:dyDescent="0.4"/>
    <row r="11" spans="1:9" ht="15" customHeight="1" x14ac:dyDescent="0.4"/>
    <row r="12" spans="1:9" x14ac:dyDescent="0.4">
      <c r="A12" s="11" t="s">
        <v>15</v>
      </c>
      <c r="B12" s="77"/>
      <c r="C12" s="77"/>
      <c r="D12" s="77"/>
      <c r="E12" s="77"/>
      <c r="F12" s="73" t="s">
        <v>16</v>
      </c>
      <c r="G12" s="73"/>
      <c r="H12" s="73"/>
      <c r="I12" s="16"/>
    </row>
    <row r="13" spans="1:9" x14ac:dyDescent="0.4">
      <c r="A13" s="78" t="s">
        <v>17</v>
      </c>
      <c r="B13" s="78"/>
      <c r="C13" s="78"/>
      <c r="D13" s="78"/>
      <c r="E13" s="78"/>
      <c r="F13" s="78"/>
      <c r="G13" s="78"/>
      <c r="H13" s="78"/>
      <c r="I13" s="17"/>
    </row>
    <row r="14" spans="1:9" x14ac:dyDescent="0.4">
      <c r="A14" s="18"/>
      <c r="B14" s="18"/>
      <c r="C14" s="18"/>
      <c r="D14" s="18"/>
      <c r="E14" s="18"/>
      <c r="F14" s="18"/>
      <c r="G14" s="18"/>
      <c r="H14" s="18"/>
      <c r="I14" s="17"/>
    </row>
    <row r="15" spans="1:9" x14ac:dyDescent="0.4">
      <c r="A15" s="11" t="s">
        <v>18</v>
      </c>
      <c r="B15" s="11"/>
      <c r="C15" s="19"/>
      <c r="D15" s="73" t="s">
        <v>19</v>
      </c>
      <c r="E15" s="73"/>
      <c r="F15" s="74"/>
      <c r="G15" s="74"/>
      <c r="H15" s="74"/>
      <c r="I15" s="74"/>
    </row>
    <row r="16" spans="1:9" x14ac:dyDescent="0.4">
      <c r="B16" s="20"/>
      <c r="C16" s="20" t="s">
        <v>20</v>
      </c>
      <c r="D16" s="20"/>
      <c r="E16" s="20"/>
      <c r="F16" s="20" t="s">
        <v>21</v>
      </c>
      <c r="G16" s="20"/>
      <c r="H16" s="20"/>
      <c r="I16" s="11"/>
    </row>
    <row r="17" spans="1:9" x14ac:dyDescent="0.4">
      <c r="B17" s="20"/>
      <c r="C17" s="20"/>
      <c r="D17" s="20"/>
      <c r="E17" s="20"/>
      <c r="F17" s="20"/>
      <c r="G17" s="20"/>
      <c r="H17" s="20"/>
      <c r="I17" s="11"/>
    </row>
    <row r="18" spans="1:9" x14ac:dyDescent="0.4">
      <c r="A18" s="11" t="s">
        <v>22</v>
      </c>
      <c r="B18" s="16"/>
      <c r="C18" s="73" t="s">
        <v>23</v>
      </c>
      <c r="D18" s="73"/>
      <c r="E18" s="81"/>
      <c r="F18" s="81"/>
      <c r="G18" s="81"/>
      <c r="H18" s="21" t="s">
        <v>24</v>
      </c>
      <c r="I18" s="22"/>
    </row>
    <row r="19" spans="1:9" s="23" customFormat="1" x14ac:dyDescent="0.4">
      <c r="B19" s="24"/>
      <c r="C19" s="25"/>
      <c r="D19" s="25"/>
      <c r="E19" s="26"/>
      <c r="F19" s="26"/>
      <c r="G19" s="26"/>
      <c r="H19" s="26"/>
      <c r="I19" s="26"/>
    </row>
    <row r="20" spans="1:9" s="23" customFormat="1" x14ac:dyDescent="0.4">
      <c r="B20" s="24"/>
      <c r="C20" s="25"/>
      <c r="D20" s="25"/>
      <c r="E20" s="26"/>
      <c r="F20" s="26"/>
      <c r="G20" s="26"/>
      <c r="H20" s="26"/>
      <c r="I20" s="26"/>
    </row>
    <row r="21" spans="1:9" s="23" customFormat="1" x14ac:dyDescent="0.4">
      <c r="A21" s="27" t="s">
        <v>25</v>
      </c>
      <c r="B21" s="24"/>
      <c r="C21" s="74"/>
      <c r="D21" s="74"/>
      <c r="E21" s="74"/>
      <c r="F21" s="74"/>
      <c r="G21" s="74"/>
      <c r="H21" s="26" t="s">
        <v>26</v>
      </c>
      <c r="I21" s="22"/>
    </row>
    <row r="22" spans="1:9" s="23" customFormat="1" x14ac:dyDescent="0.4">
      <c r="A22" s="27"/>
      <c r="B22" s="24"/>
      <c r="C22" s="25"/>
      <c r="D22" s="25"/>
      <c r="E22" s="25"/>
      <c r="F22" s="25"/>
      <c r="G22" s="25"/>
      <c r="H22" s="26"/>
      <c r="I22" s="21"/>
    </row>
    <row r="23" spans="1:9" x14ac:dyDescent="0.4">
      <c r="A23" s="11" t="s">
        <v>27</v>
      </c>
      <c r="B23" s="11"/>
      <c r="C23" s="11"/>
      <c r="D23" s="11"/>
      <c r="E23" s="11"/>
      <c r="F23" s="11"/>
      <c r="G23" s="11"/>
      <c r="H23" s="11"/>
      <c r="I23" s="11"/>
    </row>
    <row r="24" spans="1:9" ht="15" customHeight="1" x14ac:dyDescent="0.4">
      <c r="A24" s="11"/>
      <c r="B24" s="11"/>
      <c r="C24" s="11"/>
      <c r="D24" s="11"/>
      <c r="E24" s="11"/>
      <c r="F24" s="11"/>
      <c r="G24" s="11"/>
      <c r="H24" s="11"/>
      <c r="I24" s="11"/>
    </row>
    <row r="25" spans="1:9" ht="56.25" customHeight="1" x14ac:dyDescent="0.4">
      <c r="A25" s="82" t="s">
        <v>28</v>
      </c>
      <c r="B25" s="82"/>
      <c r="C25" s="82"/>
      <c r="D25" s="82"/>
      <c r="E25" s="82"/>
      <c r="F25" s="82"/>
      <c r="G25" s="82"/>
      <c r="H25" s="82"/>
      <c r="I25" s="11"/>
    </row>
    <row r="26" spans="1:9" ht="15" customHeight="1" x14ac:dyDescent="0.4">
      <c r="A26" s="11"/>
      <c r="B26" s="11"/>
      <c r="C26" s="11"/>
      <c r="D26" s="11"/>
      <c r="E26" s="11"/>
      <c r="F26" s="11"/>
      <c r="G26" s="11"/>
      <c r="H26" s="11"/>
      <c r="I26" s="11"/>
    </row>
    <row r="27" spans="1:9" ht="15" customHeight="1" x14ac:dyDescent="0.4">
      <c r="A27" s="11" t="s">
        <v>29</v>
      </c>
      <c r="B27" s="11"/>
      <c r="C27" s="11"/>
      <c r="D27" s="11"/>
      <c r="E27" s="11"/>
      <c r="F27" s="11"/>
      <c r="G27" s="11"/>
      <c r="H27" s="11"/>
    </row>
    <row r="28" spans="1:9" ht="15" customHeight="1" x14ac:dyDescent="0.4">
      <c r="A28" s="11"/>
      <c r="B28" s="11"/>
      <c r="C28" s="11"/>
      <c r="D28" s="11"/>
      <c r="E28" s="11"/>
      <c r="F28" s="11"/>
      <c r="G28" s="11"/>
      <c r="H28" s="11"/>
    </row>
    <row r="29" spans="1:9" ht="15" customHeight="1" x14ac:dyDescent="0.4">
      <c r="A29" s="11" t="s">
        <v>30</v>
      </c>
      <c r="B29" s="83">
        <f>+IF('Anexo I Tabla Desglose Precio'!H20&lt;=12971,'Anexo I Tabla Desglose Precio'!H20,"ERROR: no debe superar 12971")</f>
        <v>0</v>
      </c>
      <c r="C29" s="84"/>
      <c r="D29" s="11" t="s">
        <v>31</v>
      </c>
      <c r="E29" s="11"/>
      <c r="F29" s="11"/>
      <c r="G29" s="11"/>
      <c r="H29" s="11"/>
    </row>
    <row r="30" spans="1:9" ht="15" customHeight="1" x14ac:dyDescent="0.4">
      <c r="A30" s="11"/>
      <c r="B30" s="11"/>
      <c r="C30" s="11"/>
      <c r="D30" s="11"/>
      <c r="E30" s="11"/>
      <c r="F30" s="11"/>
      <c r="G30" s="11"/>
      <c r="H30" s="11"/>
    </row>
    <row r="31" spans="1:9" ht="15" customHeight="1" x14ac:dyDescent="0.4">
      <c r="A31" s="28"/>
      <c r="B31" s="11"/>
      <c r="C31" s="11"/>
      <c r="D31" s="11"/>
      <c r="E31" s="11"/>
      <c r="F31" s="11"/>
      <c r="G31" s="11"/>
      <c r="H31" s="11"/>
    </row>
    <row r="32" spans="1:9" ht="15" customHeight="1" x14ac:dyDescent="0.4">
      <c r="A32" s="11"/>
      <c r="B32" s="11"/>
      <c r="C32" s="11"/>
      <c r="D32" s="11"/>
      <c r="E32" s="11"/>
      <c r="F32" s="11"/>
      <c r="G32" s="11"/>
      <c r="H32" s="11"/>
      <c r="I32" s="11"/>
    </row>
    <row r="33" spans="1:9" ht="35.15" customHeight="1" x14ac:dyDescent="0.4">
      <c r="A33" s="79" t="s">
        <v>32</v>
      </c>
      <c r="B33" s="79"/>
      <c r="C33" s="79"/>
      <c r="D33" s="79"/>
      <c r="E33" s="79"/>
      <c r="F33" s="79"/>
      <c r="G33" s="79"/>
      <c r="H33" s="79"/>
      <c r="I33" s="11"/>
    </row>
    <row r="34" spans="1:9" ht="27" customHeight="1" x14ac:dyDescent="0.4">
      <c r="A34" s="11"/>
      <c r="B34" s="11"/>
      <c r="C34" s="11"/>
      <c r="D34" s="11"/>
      <c r="E34" s="11"/>
      <c r="F34" s="11"/>
      <c r="G34" s="11"/>
      <c r="H34" s="11"/>
      <c r="I34" s="11"/>
    </row>
    <row r="35" spans="1:9" ht="27" customHeight="1" x14ac:dyDescent="0.4">
      <c r="A35" s="79" t="s">
        <v>33</v>
      </c>
      <c r="B35" s="79"/>
      <c r="C35" s="79"/>
      <c r="D35" s="79"/>
      <c r="E35" s="79"/>
      <c r="F35" s="79"/>
      <c r="G35" s="79"/>
      <c r="H35" s="79"/>
      <c r="I35" s="11"/>
    </row>
    <row r="36" spans="1:9" ht="27" customHeight="1" x14ac:dyDescent="0.4">
      <c r="A36" s="11"/>
      <c r="B36" s="11"/>
      <c r="C36" s="11"/>
      <c r="D36" s="11"/>
      <c r="E36" s="11"/>
      <c r="F36" s="11"/>
      <c r="G36" s="11"/>
      <c r="H36" s="11"/>
      <c r="I36" s="11"/>
    </row>
    <row r="37" spans="1:9" ht="27" customHeight="1" x14ac:dyDescent="0.4">
      <c r="A37" s="79" t="s">
        <v>34</v>
      </c>
      <c r="B37" s="79"/>
      <c r="C37" s="79"/>
      <c r="D37" s="79"/>
      <c r="E37" s="79"/>
      <c r="F37" s="79"/>
      <c r="G37" s="79"/>
      <c r="H37" s="79"/>
      <c r="I37" s="11"/>
    </row>
    <row r="38" spans="1:9" ht="27" customHeight="1" x14ac:dyDescent="0.4">
      <c r="A38" s="11"/>
      <c r="B38" s="11"/>
      <c r="C38" s="11"/>
      <c r="D38" s="11"/>
      <c r="E38" s="11"/>
      <c r="F38" s="11"/>
      <c r="G38" s="11"/>
      <c r="H38" s="11"/>
      <c r="I38" s="11"/>
    </row>
    <row r="39" spans="1:9" ht="43.5" customHeight="1" x14ac:dyDescent="0.4">
      <c r="A39" s="79" t="s">
        <v>35</v>
      </c>
      <c r="B39" s="79"/>
      <c r="C39" s="79"/>
      <c r="D39" s="79"/>
      <c r="E39" s="79"/>
      <c r="F39" s="79"/>
      <c r="G39" s="79"/>
      <c r="H39" s="79"/>
      <c r="I39" s="11"/>
    </row>
    <row r="40" spans="1:9" ht="27" customHeight="1" x14ac:dyDescent="0.4">
      <c r="A40" s="29"/>
      <c r="B40" s="29"/>
      <c r="C40" s="29"/>
      <c r="D40" s="29"/>
      <c r="E40" s="29"/>
      <c r="F40" s="29"/>
      <c r="G40" s="29"/>
      <c r="H40" s="29"/>
      <c r="I40" s="11"/>
    </row>
    <row r="41" spans="1:9" x14ac:dyDescent="0.4">
      <c r="A41" s="30" t="s">
        <v>36</v>
      </c>
      <c r="B41" s="11"/>
      <c r="C41" s="11"/>
      <c r="D41" s="11"/>
      <c r="E41" s="11"/>
      <c r="F41" s="11"/>
      <c r="G41" s="11"/>
      <c r="H41" s="11"/>
      <c r="I41" s="11"/>
    </row>
    <row r="42" spans="1:9" ht="8.15" customHeight="1" x14ac:dyDescent="0.4">
      <c r="A42" s="11"/>
      <c r="B42" s="11"/>
      <c r="C42" s="11"/>
      <c r="D42" s="11"/>
      <c r="E42" s="11"/>
      <c r="F42" s="11"/>
      <c r="G42" s="11"/>
      <c r="H42" s="11"/>
      <c r="I42" s="11"/>
    </row>
    <row r="47" spans="1:9" x14ac:dyDescent="0.4">
      <c r="B47" s="31" t="s">
        <v>37</v>
      </c>
    </row>
    <row r="55" spans="2:7" x14ac:dyDescent="0.4">
      <c r="B55" s="1" t="s">
        <v>11</v>
      </c>
      <c r="C55" s="80"/>
      <c r="D55" s="80"/>
      <c r="E55" s="80"/>
      <c r="F55" s="80"/>
      <c r="G55" s="80"/>
    </row>
  </sheetData>
  <sheetProtection algorithmName="SHA-512" hashValue="uygQ5deCf8QnW4V3xgvX7HFFj9yHniLdVZvYJU6V5+Xxusy9VQQvMgMBCUQFp1NLJfRjIYSErmKWF2sTAu/K+w==" saltValue="aqGnMj3kurL4uL6HCZvE4g=="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29"/>
  <sheetViews>
    <sheetView zoomScale="85" zoomScaleNormal="85" workbookViewId="0">
      <selection activeCell="G8" sqref="G8"/>
    </sheetView>
  </sheetViews>
  <sheetFormatPr baseColWidth="10" defaultColWidth="11.3828125" defaultRowHeight="14.6" x14ac:dyDescent="0.4"/>
  <cols>
    <col min="1" max="1" width="22.3828125" style="1" customWidth="1"/>
    <col min="2" max="2" width="8.84375" style="9" bestFit="1" customWidth="1"/>
    <col min="3" max="3" width="3.84375" style="1" bestFit="1" customWidth="1"/>
    <col min="4" max="4" width="48.3828125" style="1" customWidth="1"/>
    <col min="5" max="5" width="12.69140625" style="1" customWidth="1"/>
    <col min="6" max="6" width="8.15234375" style="1" bestFit="1" customWidth="1"/>
    <col min="7" max="7" width="11.3046875" style="1" customWidth="1"/>
    <col min="8" max="8" width="10.15234375" style="1" bestFit="1" customWidth="1"/>
    <col min="9" max="9" width="11.3828125" style="1"/>
    <col min="10" max="10" width="14.15234375" style="1" bestFit="1" customWidth="1"/>
    <col min="11" max="16384" width="11.3828125" style="1"/>
  </cols>
  <sheetData>
    <row r="1" spans="1:8" ht="73.5" customHeight="1" thickBot="1" x14ac:dyDescent="0.45">
      <c r="A1" s="86" t="s">
        <v>9</v>
      </c>
      <c r="B1" s="87"/>
      <c r="C1" s="87"/>
      <c r="D1" s="87"/>
      <c r="E1" s="87"/>
      <c r="F1" s="87"/>
      <c r="G1" s="87"/>
      <c r="H1" s="88"/>
    </row>
    <row r="2" spans="1:8" ht="60" customHeight="1" x14ac:dyDescent="0.4">
      <c r="A2" s="89" t="s">
        <v>10</v>
      </c>
      <c r="B2" s="89"/>
      <c r="C2" s="89"/>
      <c r="D2" s="89"/>
      <c r="E2" s="89"/>
      <c r="F2" s="89"/>
      <c r="G2" s="89"/>
      <c r="H2" s="89"/>
    </row>
    <row r="3" spans="1:8" x14ac:dyDescent="0.4">
      <c r="A3" s="32"/>
      <c r="B3" s="33"/>
      <c r="C3" s="11"/>
      <c r="D3" s="11"/>
      <c r="E3" s="11"/>
      <c r="F3" s="11"/>
      <c r="G3" s="11"/>
      <c r="H3" s="33"/>
    </row>
    <row r="4" spans="1:8" ht="18.45" x14ac:dyDescent="0.4">
      <c r="A4" s="34" t="s">
        <v>44</v>
      </c>
      <c r="B4" s="33"/>
      <c r="C4" s="11"/>
      <c r="D4" s="11"/>
      <c r="E4" s="11"/>
      <c r="F4" s="11"/>
      <c r="G4" s="11"/>
      <c r="H4" s="33"/>
    </row>
    <row r="5" spans="1:8" ht="5.15" customHeight="1" x14ac:dyDescent="0.4">
      <c r="A5" s="34"/>
      <c r="B5" s="33"/>
      <c r="C5" s="11"/>
      <c r="D5" s="11"/>
      <c r="E5" s="11"/>
      <c r="F5" s="11"/>
      <c r="G5" s="11"/>
      <c r="H5" s="33"/>
    </row>
    <row r="6" spans="1:8" ht="36" x14ac:dyDescent="0.4">
      <c r="A6" s="35" t="s">
        <v>0</v>
      </c>
      <c r="B6" s="37" t="s">
        <v>1</v>
      </c>
      <c r="C6" s="35" t="s">
        <v>2</v>
      </c>
      <c r="D6" s="36" t="s">
        <v>3</v>
      </c>
      <c r="E6" s="36"/>
      <c r="F6" s="35" t="s">
        <v>4</v>
      </c>
      <c r="G6" s="71" t="s">
        <v>41</v>
      </c>
      <c r="H6" s="70" t="s">
        <v>42</v>
      </c>
    </row>
    <row r="7" spans="1:8" x14ac:dyDescent="0.4">
      <c r="A7" s="65" t="s">
        <v>45</v>
      </c>
      <c r="B7" s="66" t="s">
        <v>5</v>
      </c>
      <c r="C7" s="38" t="s">
        <v>6</v>
      </c>
      <c r="D7" s="39" t="s">
        <v>46</v>
      </c>
      <c r="E7" s="39"/>
      <c r="F7" s="40"/>
      <c r="G7" s="41"/>
      <c r="H7" s="42"/>
    </row>
    <row r="8" spans="1:8" x14ac:dyDescent="0.4">
      <c r="A8" s="64" t="s">
        <v>47</v>
      </c>
      <c r="B8" s="67" t="s">
        <v>7</v>
      </c>
      <c r="C8" s="58" t="s">
        <v>43</v>
      </c>
      <c r="D8" s="59" t="s">
        <v>48</v>
      </c>
      <c r="E8" s="60"/>
      <c r="F8" s="61">
        <v>1</v>
      </c>
      <c r="G8" s="62"/>
      <c r="H8" s="43">
        <f>ROUND(G8,2)*F8</f>
        <v>0</v>
      </c>
    </row>
    <row r="9" spans="1:8" ht="21.45" x14ac:dyDescent="0.4">
      <c r="A9" s="64"/>
      <c r="B9" s="67"/>
      <c r="C9" s="58"/>
      <c r="D9" s="59" t="s">
        <v>49</v>
      </c>
      <c r="E9" s="60"/>
      <c r="F9" s="61"/>
      <c r="G9" s="62"/>
      <c r="H9" s="43"/>
    </row>
    <row r="10" spans="1:8" x14ac:dyDescent="0.4">
      <c r="A10" s="64" t="s">
        <v>50</v>
      </c>
      <c r="B10" s="67" t="s">
        <v>7</v>
      </c>
      <c r="C10" s="58" t="s">
        <v>43</v>
      </c>
      <c r="D10" s="59" t="s">
        <v>51</v>
      </c>
      <c r="E10" s="60"/>
      <c r="F10" s="61">
        <v>1</v>
      </c>
      <c r="G10" s="62"/>
      <c r="H10" s="43">
        <f>ROUND(G10,2)*F10</f>
        <v>0</v>
      </c>
    </row>
    <row r="11" spans="1:8" ht="321.45" x14ac:dyDescent="0.4">
      <c r="A11" s="64"/>
      <c r="B11" s="67"/>
      <c r="C11" s="58"/>
      <c r="D11" s="63" t="s">
        <v>52</v>
      </c>
      <c r="E11" s="60"/>
      <c r="F11" s="61"/>
      <c r="G11" s="62"/>
      <c r="H11" s="43"/>
    </row>
    <row r="12" spans="1:8" x14ac:dyDescent="0.4">
      <c r="A12" s="64" t="s">
        <v>53</v>
      </c>
      <c r="B12" s="67" t="s">
        <v>7</v>
      </c>
      <c r="C12" s="58" t="s">
        <v>43</v>
      </c>
      <c r="D12" s="63" t="s">
        <v>54</v>
      </c>
      <c r="E12" s="60"/>
      <c r="F12" s="61">
        <v>1</v>
      </c>
      <c r="G12" s="62"/>
      <c r="H12" s="43">
        <f>ROUND(G12,2)*F12</f>
        <v>0</v>
      </c>
    </row>
    <row r="13" spans="1:8" x14ac:dyDescent="0.4">
      <c r="A13" s="64"/>
      <c r="B13" s="67"/>
      <c r="C13" s="58"/>
      <c r="D13" s="59" t="s">
        <v>55</v>
      </c>
      <c r="E13" s="60"/>
      <c r="F13" s="61"/>
      <c r="G13" s="62"/>
      <c r="H13" s="43"/>
    </row>
    <row r="14" spans="1:8" x14ac:dyDescent="0.4">
      <c r="A14" s="64" t="s">
        <v>56</v>
      </c>
      <c r="B14" s="67" t="s">
        <v>7</v>
      </c>
      <c r="C14" s="58" t="s">
        <v>43</v>
      </c>
      <c r="D14" s="59" t="s">
        <v>57</v>
      </c>
      <c r="E14" s="60"/>
      <c r="F14" s="61">
        <v>1</v>
      </c>
      <c r="G14" s="62"/>
      <c r="H14" s="43">
        <f>ROUND(G14,2)*F14</f>
        <v>0</v>
      </c>
    </row>
    <row r="15" spans="1:8" x14ac:dyDescent="0.4">
      <c r="A15" s="64"/>
      <c r="B15" s="67"/>
      <c r="C15" s="58"/>
      <c r="D15" s="59" t="s">
        <v>58</v>
      </c>
      <c r="E15" s="60"/>
      <c r="F15" s="61"/>
      <c r="G15" s="62"/>
      <c r="H15" s="43"/>
    </row>
    <row r="16" spans="1:8" x14ac:dyDescent="0.4">
      <c r="A16" s="64" t="s">
        <v>59</v>
      </c>
      <c r="B16" s="67" t="s">
        <v>7</v>
      </c>
      <c r="C16" s="58" t="s">
        <v>43</v>
      </c>
      <c r="D16" s="72" t="s">
        <v>60</v>
      </c>
      <c r="E16" s="57"/>
      <c r="F16" s="61"/>
      <c r="G16" s="54"/>
      <c r="H16" s="43">
        <v>0</v>
      </c>
    </row>
    <row r="17" spans="1:10" s="23" customFormat="1" ht="12" customHeight="1" x14ac:dyDescent="0.4">
      <c r="A17" s="48"/>
      <c r="B17" s="68"/>
      <c r="C17" s="49"/>
      <c r="D17" s="45" t="s">
        <v>8</v>
      </c>
      <c r="E17" s="45"/>
      <c r="F17" s="46"/>
      <c r="G17" s="47"/>
      <c r="H17" s="44">
        <f>+H8+H10+H12+H14+H16</f>
        <v>0</v>
      </c>
    </row>
    <row r="18" spans="1:10" s="23" customFormat="1" ht="15" customHeight="1" x14ac:dyDescent="0.4">
      <c r="A18" s="48"/>
      <c r="B18" s="68"/>
      <c r="C18" s="49"/>
      <c r="D18" s="3" t="s">
        <v>38</v>
      </c>
      <c r="E18" s="3"/>
      <c r="F18" s="5" t="str">
        <f>+IF(AND($H$17&gt;0,LEN(H18)&lt;=0,LEN(G18)&lt;=0),"13 %",IF(AND($H$17&gt;0,H18&gt;0,LEN(G18)&lt;=0),+(H18/$H$17),""))</f>
        <v/>
      </c>
      <c r="G18" s="6"/>
      <c r="H18" s="55"/>
    </row>
    <row r="19" spans="1:10" s="23" customFormat="1" ht="18.649999999999999" customHeight="1" x14ac:dyDescent="0.4">
      <c r="A19" s="50"/>
      <c r="B19" s="69"/>
      <c r="C19" s="51"/>
      <c r="D19" s="4" t="s">
        <v>39</v>
      </c>
      <c r="E19" s="3"/>
      <c r="F19" s="5" t="str">
        <f>+IF(AND($H$17&gt;0,LEN(H19)&lt;=0,LEN(G19)&lt;=0)," 6 %",IF(AND($H$17&gt;0,H19&gt;0,LEN(G19)&lt;=0),+(H19/$H$17),""))</f>
        <v/>
      </c>
      <c r="G19" s="7"/>
      <c r="H19" s="55"/>
    </row>
    <row r="20" spans="1:10" s="23" customFormat="1" ht="22.2" customHeight="1" x14ac:dyDescent="0.4">
      <c r="A20" s="50"/>
      <c r="B20" s="69"/>
      <c r="C20" s="51"/>
      <c r="D20" s="4" t="s">
        <v>40</v>
      </c>
      <c r="E20" s="4"/>
      <c r="F20" s="52"/>
      <c r="G20" s="52"/>
      <c r="H20" s="53">
        <f>SUBTOTAL(9,H17:H19)</f>
        <v>0</v>
      </c>
      <c r="J20" s="56"/>
    </row>
    <row r="22" spans="1:10" ht="25.75" customHeight="1" x14ac:dyDescent="0.4">
      <c r="A22" s="90" t="s">
        <v>61</v>
      </c>
      <c r="B22" s="90"/>
      <c r="C22" s="90"/>
      <c r="D22" s="90"/>
      <c r="E22" s="90"/>
      <c r="F22" s="90"/>
      <c r="G22" s="90"/>
      <c r="H22" s="90"/>
    </row>
    <row r="25" spans="1:10" s="2" customFormat="1" x14ac:dyDescent="0.4">
      <c r="A25" s="8" t="s">
        <v>11</v>
      </c>
      <c r="B25" s="91"/>
      <c r="C25" s="91"/>
      <c r="D25" s="91"/>
      <c r="E25" s="91"/>
      <c r="F25" s="9"/>
      <c r="G25" s="10"/>
    </row>
    <row r="29" spans="1:10" s="2" customFormat="1" ht="37.75" customHeight="1" x14ac:dyDescent="0.4">
      <c r="A29" s="85" t="s">
        <v>12</v>
      </c>
      <c r="B29" s="85"/>
      <c r="C29" s="85"/>
      <c r="D29" s="85"/>
      <c r="E29" s="85"/>
      <c r="F29" s="85"/>
      <c r="G29" s="85"/>
      <c r="H29" s="85"/>
    </row>
  </sheetData>
  <sheetProtection algorithmName="SHA-512" hashValue="4J9loaTgIu89NnJ95cXRr1E4tVre36fqsyjMb7oiGTNsv+Ersyt9sOCY4L54/juI4YF4NOXpF4oQIqCst1p/Dw==" saltValue="+w/TtDCJqLNHVUidTUHTCw==" spinCount="100000" sheet="1" selectLockedCells="1"/>
  <mergeCells count="5">
    <mergeCell ref="A29:H29"/>
    <mergeCell ref="A1:H1"/>
    <mergeCell ref="A2:H2"/>
    <mergeCell ref="A22:H22"/>
    <mergeCell ref="B25:E25"/>
  </mergeCells>
  <dataValidations count="1">
    <dataValidation type="list" allowBlank="1" showInputMessage="1" showErrorMessage="1" sqref="B8:B16"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2026-02-20T12:39:55Z</cp:lastPrinted>
  <dcterms:created xsi:type="dcterms:W3CDTF">2025-03-07T14:13:09Z</dcterms:created>
  <dcterms:modified xsi:type="dcterms:W3CDTF">2026-02-20T12:41:10Z</dcterms:modified>
</cp:coreProperties>
</file>