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1458-2026 - Sustitución puerta cristal Edificio Técnico Prado del Rey(CM-NV)\2 Doc def\"/>
    </mc:Choice>
  </mc:AlternateContent>
  <xr:revisionPtr revIDLastSave="0" documentId="13_ncr:1_{DFBB4D4A-9583-4A1A-97C5-C61A844F22BD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Precio'!$A$5:$J$19</definedName>
    <definedName name="_xlnm.Print_Area" localSheetId="0">'Anexo I pag 1 oferta'!$A$3:$J$44</definedName>
    <definedName name="_xlnm.Print_Area" localSheetId="1">'Anexo I Tabla Desglose Precio'!$A$7:$J$30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6" l="1"/>
  <c r="J13" i="6" l="1"/>
  <c r="J11" i="6"/>
  <c r="J9" i="6"/>
  <c r="J7" i="6"/>
  <c r="B33" i="8"/>
  <c r="A25" i="8"/>
  <c r="J16" i="6" l="1"/>
  <c r="H17" i="6" s="1"/>
  <c r="H18" i="6" l="1"/>
  <c r="J19" i="6"/>
  <c r="G33" i="8" s="1"/>
</calcChain>
</file>

<file path=xl/sharedStrings.xml><?xml version="1.0" encoding="utf-8"?>
<sst xmlns="http://schemas.openxmlformats.org/spreadsheetml/2006/main" count="84" uniqueCount="72">
  <si>
    <t>Código</t>
  </si>
  <si>
    <t>Nat</t>
  </si>
  <si>
    <t>Ud</t>
  </si>
  <si>
    <t>Resumen</t>
  </si>
  <si>
    <t>Cantidad</t>
  </si>
  <si>
    <t>CanPres</t>
  </si>
  <si>
    <t>Pres</t>
  </si>
  <si>
    <t>Capítulo</t>
  </si>
  <si>
    <t>Partida</t>
  </si>
  <si>
    <t/>
  </si>
  <si>
    <t>__N__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</si>
  <si>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</si>
  <si>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PRESUPUESTO 
EJECUCIÓN 
MATERIAL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</si>
  <si>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</t>
    </r>
    <r>
      <rPr>
        <b/>
        <sz val="8"/>
        <color rgb="FFFF0000"/>
        <rFont val="Calibri"/>
        <family val="2"/>
        <scheme val="minor"/>
      </rPr>
      <t xml:space="preserve"> (a)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</si>
  <si>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yy</t>
    </r>
    <r>
      <rPr>
        <b/>
        <sz val="8"/>
        <color rgb="FF000000"/>
        <rFont val="Calibri"/>
        <family val="2"/>
        <scheme val="minor"/>
      </rPr>
      <t xml:space="preserve"> % </t>
    </r>
    <r>
      <rPr>
        <b/>
        <sz val="8"/>
        <color rgb="FFFF0000"/>
        <rFont val="Calibri"/>
        <family val="2"/>
        <scheme val="minor"/>
      </rPr>
      <t>(b)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</si>
  <si>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</si>
  <si>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</si>
  <si>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</si>
  <si>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</si>
  <si>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</si>
  <si>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</si>
  <si>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</si>
  <si>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</si>
  <si>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>(tabla desglose precio se incluye en páginas siguientes)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</si>
  <si>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</si>
  <si>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</si>
  <si>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</si>
  <si>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</si>
  <si>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</si>
  <si>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</si>
  <si>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</si>
  <si>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</si>
  <si>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</si>
  <si>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</si>
  <si>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</si>
  <si>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</si>
  <si>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</si>
  <si>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</si>
  <si>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</si>
  <si>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</si>
  <si>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</si>
  <si>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</si>
  <si>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</si>
  <si>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Comentario</t>
  </si>
  <si>
    <t>01</t>
  </si>
  <si>
    <t>OBRA CIVIL</t>
  </si>
  <si>
    <t>Otros</t>
  </si>
  <si>
    <t>UD</t>
  </si>
  <si>
    <t>(a)(b)  Cuando no se indiquen otros porcentajes se entenderá que quedan incluidos en el precio de la oferta el 13% de Gastos Generales y el 6% de Beneficio Industrial</t>
  </si>
  <si>
    <t xml:space="preserve">(*) Deben ofertarse todas las partidas. Si alguna se ofertara por importe CERO se consideraría ofertada SIN COSTE para CRTVE.  </t>
  </si>
  <si>
    <t>, a</t>
  </si>
  <si>
    <t>Fdo:</t>
  </si>
  <si>
    <r>
      <rPr>
        <sz val="11"/>
        <color theme="0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 xml:space="preserve">- FIRMA - (Obligatoria) </t>
    </r>
  </si>
  <si>
    <t>(fecha)</t>
  </si>
  <si>
    <t>S-01458-2026 - Sustitución puerta cristal Edificio Técnico Prado del Rey</t>
  </si>
  <si>
    <t>01.01</t>
  </si>
  <si>
    <t>DESMONTAJE DE PUERTA  DOBLE HOJA INCLUIDO MARCO</t>
  </si>
  <si>
    <t>Ud. Desmontaje de puerta vidrio incluido marco, herrajes, etc...)</t>
  </si>
  <si>
    <t>01.02</t>
  </si>
  <si>
    <t xml:space="preserve">SUMINISTRO Y MONTAJE DE VIDRIO DOBLE HOJA </t>
  </si>
  <si>
    <t xml:space="preserve">Ud. Puerta doble hoja de vidrio. Construida en aluminio anodizado color negro de medidas aproximadas 1830x 2130mm ancho x alto.
Constituida por perfilería de aluminio anodizado negro y vidrio y parte central compuesto por doble acristalamiento formado por laminar de 4+4.1 arista batida cámara de 12mm. y vidrio laminar de 4+4.1 de medidas aproximadas 1830x 2130mm ancho x alto. 
Medida de las puertas 835mm x 2050mm. ancho x alto aproximadamente y 45mm de grosor.
Vidrio visto de medidas 650mm x 1810mm. ancho x alto aproximadamente. 
Incluido desmontaje de marco existente y montaje del nuevo anclado a pared, incluidos refuerzos de pared si fueran necesarios. 
Sellados perimetrales mediante silicona estructural color negro.
Medidas aproximadas Ancho hueco luz (mm): 1890. Altura hueco luz (mm): 2600.
</t>
  </si>
  <si>
    <t>01.03</t>
  </si>
  <si>
    <t>GESTIÓN DE RESIDUOS</t>
  </si>
  <si>
    <t>Ud. Retirada de materiales a punto limpio.</t>
  </si>
  <si>
    <t>01.04</t>
  </si>
  <si>
    <t>AYUDAS DE ALBAÑILERIA Y PINTURA</t>
  </si>
  <si>
    <t>Ud. p.p. de remates de albañilería y pintura</t>
  </si>
  <si>
    <t>01.05</t>
  </si>
  <si>
    <t>COMPROBACIONES DE FUNCIONAMIENTO y LIMPIEZA DE OBRA</t>
  </si>
  <si>
    <t xml:space="preserve">   “Sustitución puerta cristal Edificio Técnico Prado del Rey"</t>
  </si>
  <si>
    <t>Expediente n.º S/01458/2026</t>
  </si>
  <si>
    <t xml:space="preserve"> 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</si>
</sst>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i/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Protection="1"/>
    <xf numFmtId="0" fontId="14" fillId="0" borderId="9" xfId="0" applyFont="1" applyBorder="1" applyAlignment="1" applyProtection="1">
      <alignment horizontal="right" vertical="center"/>
    </xf>
    <xf numFmtId="0" fontId="14" fillId="0" borderId="3" xfId="0" applyFont="1" applyBorder="1" applyAlignment="1" applyProtection="1">
      <alignment horizontal="right" vertical="center"/>
    </xf>
    <xf numFmtId="10" fontId="9" fillId="4" borderId="10" xfId="0" applyNumberFormat="1" applyFont="1" applyFill="1" applyBorder="1" applyAlignment="1" applyProtection="1">
      <alignment horizontal="right" vertical="center"/>
    </xf>
    <xf numFmtId="10" fontId="9" fillId="4" borderId="2" xfId="0" applyNumberFormat="1" applyFont="1" applyFill="1" applyBorder="1" applyAlignment="1" applyProtection="1">
      <alignment horizontal="right" vertical="center"/>
    </xf>
    <xf numFmtId="0" fontId="0" fillId="0" borderId="0" xfId="0" applyAlignment="1" applyProtection="1">
      <alignment vertical="top"/>
    </xf>
    <xf numFmtId="49" fontId="2" fillId="0" borderId="3" xfId="0" applyNumberFormat="1" applyFont="1" applyBorder="1" applyAlignment="1" applyProtection="1">
      <alignment horizontal="right" vertical="top"/>
    </xf>
    <xf numFmtId="3" fontId="7" fillId="0" borderId="3" xfId="0" applyNumberFormat="1" applyFont="1" applyBorder="1" applyAlignment="1" applyProtection="1">
      <alignment vertical="top"/>
    </xf>
    <xf numFmtId="4" fontId="6" fillId="0" borderId="4" xfId="0" applyNumberFormat="1" applyFont="1" applyBorder="1" applyAlignment="1" applyProtection="1">
      <alignment vertical="top"/>
    </xf>
    <xf numFmtId="0" fontId="16" fillId="0" borderId="0" xfId="0" applyFont="1" applyProtection="1"/>
    <xf numFmtId="0" fontId="1" fillId="0" borderId="0" xfId="0" applyFont="1" applyProtection="1"/>
    <xf numFmtId="0" fontId="17" fillId="0" borderId="0" xfId="0" applyFont="1" applyAlignment="1" applyProtection="1">
      <alignment horizontal="right" vertical="center"/>
    </xf>
    <xf numFmtId="0" fontId="17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49" fontId="2" fillId="0" borderId="3" xfId="0" applyNumberFormat="1" applyFont="1" applyBorder="1" applyAlignment="1" applyProtection="1">
      <alignment horizontal="right" vertical="center"/>
    </xf>
    <xf numFmtId="0" fontId="21" fillId="0" borderId="0" xfId="0" applyFont="1" applyAlignment="1" applyProtection="1">
      <alignment horizontal="left" vertical="top"/>
    </xf>
    <xf numFmtId="0" fontId="16" fillId="0" borderId="0" xfId="0" applyFont="1" applyAlignment="1" applyProtection="1">
      <alignment horizontal="center"/>
    </xf>
    <xf numFmtId="0" fontId="16" fillId="0" borderId="0" xfId="0" applyFont="1" applyAlignment="1" applyProtection="1">
      <alignment vertical="top"/>
    </xf>
    <xf numFmtId="0" fontId="16" fillId="4" borderId="0" xfId="0" applyFont="1" applyFill="1" applyAlignment="1" applyProtection="1">
      <alignment horizontal="left" vertical="top" shrinkToFit="1"/>
      <protection locked="0"/>
    </xf>
    <xf numFmtId="14" fontId="21" fillId="4" borderId="0" xfId="0" applyNumberFormat="1" applyFont="1" applyFill="1" applyAlignment="1" applyProtection="1">
      <alignment horizontal="left" vertical="top"/>
      <protection locked="0"/>
    </xf>
    <xf numFmtId="0" fontId="16" fillId="0" borderId="0" xfId="0" applyFont="1" applyAlignment="1" applyProtection="1">
      <alignment horizontal="right"/>
    </xf>
    <xf numFmtId="0" fontId="16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6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5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3" fontId="7" fillId="0" borderId="3" xfId="0" applyNumberFormat="1" applyFont="1" applyBorder="1" applyAlignment="1" applyProtection="1">
      <alignment vertical="center"/>
    </xf>
    <xf numFmtId="4" fontId="6" fillId="0" borderId="4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vertical="top"/>
    </xf>
    <xf numFmtId="0" fontId="20" fillId="0" borderId="0" xfId="0" applyFont="1" applyAlignment="1" applyProtection="1">
      <alignment vertical="top"/>
    </xf>
    <xf numFmtId="1" fontId="5" fillId="0" borderId="1" xfId="0" applyNumberFormat="1" applyFont="1" applyBorder="1" applyAlignment="1" applyProtection="1">
      <alignment horizontal="center" vertical="top"/>
    </xf>
    <xf numFmtId="49" fontId="6" fillId="2" borderId="1" xfId="0" applyNumberFormat="1" applyFont="1" applyFill="1" applyBorder="1" applyAlignment="1" applyProtection="1">
      <alignment vertical="top"/>
    </xf>
    <xf numFmtId="49" fontId="6" fillId="2" borderId="1" xfId="0" applyNumberFormat="1" applyFont="1" applyFill="1" applyBorder="1" applyAlignment="1" applyProtection="1">
      <alignment vertical="top" wrapText="1"/>
    </xf>
    <xf numFmtId="0" fontId="6" fillId="2" borderId="1" xfId="0" applyFont="1" applyFill="1" applyBorder="1" applyAlignment="1" applyProtection="1">
      <alignment vertical="top"/>
    </xf>
    <xf numFmtId="1" fontId="6" fillId="2" borderId="1" xfId="0" applyNumberFormat="1" applyFont="1" applyFill="1" applyBorder="1" applyAlignment="1" applyProtection="1">
      <alignment horizontal="center" vertical="top"/>
    </xf>
    <xf numFmtId="3" fontId="6" fillId="2" borderId="1" xfId="0" applyNumberFormat="1" applyFont="1" applyFill="1" applyBorder="1" applyAlignment="1" applyProtection="1">
      <alignment vertical="top"/>
    </xf>
    <xf numFmtId="4" fontId="6" fillId="2" borderId="1" xfId="0" applyNumberFormat="1" applyFont="1" applyFill="1" applyBorder="1" applyAlignment="1" applyProtection="1">
      <alignment vertical="top"/>
    </xf>
    <xf numFmtId="49" fontId="7" fillId="3" borderId="1" xfId="0" applyNumberFormat="1" applyFont="1" applyFill="1" applyBorder="1" applyAlignment="1" applyProtection="1">
      <alignment vertical="top"/>
    </xf>
    <xf numFmtId="49" fontId="7" fillId="0" borderId="1" xfId="0" applyNumberFormat="1" applyFont="1" applyBorder="1" applyAlignment="1" applyProtection="1">
      <alignment vertical="top"/>
    </xf>
    <xf numFmtId="49" fontId="7" fillId="0" borderId="1" xfId="0" applyNumberFormat="1" applyFont="1" applyBorder="1" applyAlignment="1" applyProtection="1">
      <alignment vertical="top" wrapText="1"/>
    </xf>
    <xf numFmtId="0" fontId="7" fillId="0" borderId="1" xfId="0" applyFont="1" applyBorder="1" applyAlignment="1" applyProtection="1">
      <alignment vertical="top"/>
    </xf>
    <xf numFmtId="1" fontId="7" fillId="0" borderId="1" xfId="0" applyNumberFormat="1" applyFont="1" applyBorder="1" applyAlignment="1" applyProtection="1">
      <alignment horizontal="center" vertical="top"/>
    </xf>
    <xf numFmtId="4" fontId="7" fillId="0" borderId="1" xfId="0" applyNumberFormat="1" applyFont="1" applyBorder="1" applyAlignment="1" applyProtection="1">
      <alignment vertical="top"/>
    </xf>
    <xf numFmtId="4" fontId="7" fillId="4" borderId="1" xfId="0" applyNumberFormat="1" applyFont="1" applyFill="1" applyBorder="1" applyAlignment="1" applyProtection="1">
      <alignment vertical="top"/>
    </xf>
    <xf numFmtId="4" fontId="6" fillId="4" borderId="1" xfId="0" applyNumberFormat="1" applyFont="1" applyFill="1" applyBorder="1" applyAlignment="1" applyProtection="1">
      <alignment vertical="top"/>
    </xf>
    <xf numFmtId="0" fontId="8" fillId="8" borderId="1" xfId="0" applyFont="1" applyFill="1" applyBorder="1" applyAlignment="1" applyProtection="1">
      <alignment vertical="top"/>
    </xf>
    <xf numFmtId="0" fontId="4" fillId="0" borderId="2" xfId="0" applyFont="1" applyBorder="1" applyProtection="1"/>
    <xf numFmtId="0" fontId="6" fillId="0" borderId="3" xfId="0" applyFont="1" applyBorder="1" applyAlignment="1" applyProtection="1">
      <alignment horizontal="right" vertical="top"/>
    </xf>
    <xf numFmtId="1" fontId="7" fillId="0" borderId="3" xfId="0" applyNumberFormat="1" applyFont="1" applyBorder="1" applyAlignment="1" applyProtection="1">
      <alignment horizontal="center" vertical="top"/>
    </xf>
    <xf numFmtId="0" fontId="4" fillId="0" borderId="1" xfId="0" applyFont="1" applyBorder="1" applyProtection="1"/>
    <xf numFmtId="1" fontId="4" fillId="0" borderId="3" xfId="0" applyNumberFormat="1" applyFont="1" applyBorder="1" applyAlignment="1" applyProtection="1">
      <alignment horizontal="center"/>
    </xf>
    <xf numFmtId="0" fontId="4" fillId="0" borderId="0" xfId="0" applyFont="1" applyProtection="1"/>
    <xf numFmtId="4" fontId="7" fillId="4" borderId="1" xfId="0" applyNumberFormat="1" applyFont="1" applyFill="1" applyBorder="1" applyAlignment="1" applyProtection="1">
      <alignment vertical="top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4" fontId="6" fillId="4" borderId="1" xfId="0" applyNumberFormat="1" applyFont="1" applyFill="1" applyBorder="1" applyAlignment="1" applyProtection="1">
      <alignment vertical="top"/>
      <protection locked="0"/>
    </xf>
    <xf numFmtId="4" fontId="6" fillId="4" borderId="1" xfId="0" applyNumberFormat="1" applyFont="1" applyFill="1" applyBorder="1" applyAlignment="1" applyProtection="1">
      <alignment vertical="center" wrapText="1"/>
    </xf>
    <xf numFmtId="10" fontId="9" fillId="5" borderId="11" xfId="0" applyNumberFormat="1" applyFont="1" applyFill="1" applyBorder="1" applyAlignment="1" applyProtection="1">
      <alignment horizontal="center" vertical="center"/>
      <protection locked="0"/>
    </xf>
    <xf numFmtId="10" fontId="9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top" wrapText="1"/>
    </xf>
    <xf numFmtId="0" fontId="22" fillId="6" borderId="14" xfId="0" applyFont="1" applyFill="1" applyBorder="1" applyAlignment="1" applyProtection="1">
      <alignment horizontal="center" vertical="center" wrapText="1"/>
    </xf>
    <xf numFmtId="0" fontId="22" fillId="6" borderId="12" xfId="0" applyFont="1" applyFill="1" applyBorder="1" applyAlignment="1" applyProtection="1">
      <alignment horizontal="center" vertical="center" wrapText="1"/>
    </xf>
    <xf numFmtId="0" fontId="22" fillId="6" borderId="16" xfId="0" applyFont="1" applyFill="1" applyBorder="1" applyAlignment="1" applyProtection="1">
      <alignment horizontal="center" vertical="center" wrapText="1"/>
    </xf>
    <xf numFmtId="0" fontId="22" fillId="6" borderId="15" xfId="0" applyFont="1" applyFill="1" applyBorder="1" applyAlignment="1" applyProtection="1">
      <alignment horizontal="center" vertical="center" wrapText="1"/>
    </xf>
    <xf numFmtId="0" fontId="22" fillId="6" borderId="13" xfId="0" applyFont="1" applyFill="1" applyBorder="1" applyAlignment="1" applyProtection="1">
      <alignment horizontal="center" vertical="center" wrapText="1"/>
    </xf>
    <xf numFmtId="0" fontId="22" fillId="6" borderId="17" xfId="0" applyFont="1" applyFill="1" applyBorder="1" applyAlignment="1" applyProtection="1">
      <alignment horizontal="center" vertical="center" wrapText="1"/>
    </xf>
    <xf numFmtId="0" fontId="22" fillId="6" borderId="18" xfId="0" applyFont="1" applyFill="1" applyBorder="1" applyAlignment="1" applyProtection="1">
      <alignment horizontal="center" vertical="center" wrapText="1"/>
    </xf>
    <xf numFmtId="0" fontId="22" fillId="6" borderId="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top" wrapText="1" indent="1"/>
    </xf>
    <xf numFmtId="0" fontId="16" fillId="0" borderId="0" xfId="0" applyFont="1" applyAlignment="1" applyProtection="1">
      <alignment horizontal="center" vertical="top"/>
    </xf>
    <xf numFmtId="164" fontId="23" fillId="7" borderId="18" xfId="0" applyNumberFormat="1" applyFont="1" applyFill="1" applyBorder="1" applyAlignment="1" applyProtection="1">
      <alignment horizontal="center" vertical="center" wrapText="1"/>
    </xf>
    <xf numFmtId="164" fontId="23" fillId="7" borderId="0" xfId="0" applyNumberFormat="1" applyFont="1" applyFill="1" applyBorder="1" applyAlignment="1" applyProtection="1">
      <alignment horizontal="center" vertical="center" wrapText="1"/>
    </xf>
    <xf numFmtId="0" fontId="23" fillId="7" borderId="19" xfId="0" applyFont="1" applyFill="1" applyBorder="1" applyAlignment="1" applyProtection="1">
      <alignment horizontal="center" vertical="center" wrapText="1"/>
    </xf>
    <xf numFmtId="0" fontId="23" fillId="7" borderId="20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 vertical="top" wrapText="1"/>
    </xf>
    <xf numFmtId="0" fontId="18" fillId="0" borderId="0" xfId="0" applyFont="1" applyAlignment="1" applyProtection="1">
      <alignment horizontal="center"/>
    </xf>
    <xf numFmtId="0" fontId="16" fillId="4" borderId="0" xfId="0" applyFont="1" applyFill="1" applyAlignment="1" applyProtection="1">
      <alignment horizontal="left" vertical="top" shrinkToFit="1"/>
      <protection locked="0"/>
    </xf>
    <xf numFmtId="0" fontId="21" fillId="4" borderId="0" xfId="0" applyFont="1" applyFill="1" applyAlignment="1" applyProtection="1">
      <alignment horizontal="center" vertical="top" wrapText="1"/>
      <protection locked="0"/>
    </xf>
    <xf numFmtId="0" fontId="16" fillId="4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21" fillId="4" borderId="0" xfId="0" applyFont="1" applyFill="1" applyAlignment="1" applyProtection="1">
      <alignment horizontal="center" vertical="top"/>
      <protection locked="0"/>
    </xf>
    <xf numFmtId="0" fontId="16" fillId="4" borderId="0" xfId="0" applyFont="1" applyFill="1" applyAlignment="1" applyProtection="1">
      <alignment horizontal="center" shrinkToFit="1"/>
      <protection locked="0"/>
    </xf>
    <xf numFmtId="0" fontId="11" fillId="0" borderId="5" xfId="0" applyFont="1" applyBorder="1" applyAlignment="1" applyProtection="1">
      <alignment horizontal="left" vertical="top" wrapText="1"/>
    </xf>
    <xf numFmtId="0" fontId="11" fillId="0" borderId="6" xfId="0" applyFont="1" applyBorder="1" applyAlignment="1" applyProtection="1">
      <alignment horizontal="left" vertical="top" wrapText="1"/>
    </xf>
    <xf numFmtId="0" fontId="11" fillId="0" borderId="7" xfId="0" applyFont="1" applyBorder="1" applyAlignment="1" applyProtection="1">
      <alignment horizontal="left" vertical="top" wrapText="1"/>
    </xf>
    <xf numFmtId="0" fontId="13" fillId="0" borderId="8" xfId="0" applyFont="1" applyBorder="1" applyAlignment="1" applyProtection="1">
      <alignment horizontal="center" vertical="center" wrapText="1"/>
    </xf>
    <xf numFmtId="0" fontId="24" fillId="0" borderId="0" xfId="0" applyFont="1" applyAlignment="1" applyProtection="1">
      <alignment horizontal="left" vertical="top" wrapText="1"/>
    </xf>
    <xf numFmtId="0" fontId="3" fillId="0" borderId="0" xfId="0" applyFont="1" applyAlignment="1" applyProtection="1">
      <alignment horizontal="left" vertical="top" wrapText="1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</cellXfs>
  <cellStyles count="1">
    <cellStyle name="Normal" xfId="0" builtinId="0"/>
  </cellStyles>
  <dxfs count="2">
    <dxf>
      <font>
        <color rgb="FFFFFFCC"/>
      </font>
    </dxf>
    <dxf>
      <font>
        <color rgb="FFFFFFCC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42"/>
  <sheetViews>
    <sheetView tabSelected="1" zoomScaleNormal="100" workbookViewId="0">
      <pane ySplit="2" topLeftCell="A3" activePane="bottomLeft" state="frozen"/>
      <selection pane="bottomLeft" activeCell="C14" sqref="C14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6" customFormat="1" ht="108.75" customHeight="1" x14ac:dyDescent="0.25">
      <c r="A2" s="84" t="s">
        <v>16</v>
      </c>
      <c r="B2" s="84"/>
      <c r="C2" s="84"/>
      <c r="D2" s="84"/>
      <c r="E2" s="84"/>
      <c r="F2" s="84"/>
      <c r="G2" s="84"/>
      <c r="H2" s="84"/>
      <c r="I2" s="84"/>
    </row>
    <row r="5" spans="1:9" x14ac:dyDescent="0.25">
      <c r="D5" s="10"/>
      <c r="E5" s="10"/>
      <c r="F5" s="11"/>
      <c r="G5" s="11"/>
      <c r="H5" s="11"/>
      <c r="I5" s="12" t="s">
        <v>69</v>
      </c>
    </row>
    <row r="6" spans="1:9" x14ac:dyDescent="0.25">
      <c r="D6" s="10"/>
      <c r="E6" s="10"/>
      <c r="F6" s="11"/>
      <c r="G6" s="11"/>
      <c r="H6" s="11"/>
      <c r="I6" s="12"/>
    </row>
    <row r="7" spans="1:9" x14ac:dyDescent="0.25">
      <c r="D7" s="10"/>
      <c r="E7" s="10"/>
      <c r="F7" s="11"/>
      <c r="G7" s="11"/>
      <c r="H7" s="11"/>
      <c r="I7" s="13" t="s">
        <v>70</v>
      </c>
    </row>
    <row r="8" spans="1:9" ht="24.95" customHeight="1" x14ac:dyDescent="0.25"/>
    <row r="9" spans="1:9" ht="18.75" x14ac:dyDescent="0.3">
      <c r="A9" s="85" t="s">
        <v>17</v>
      </c>
      <c r="B9" s="85"/>
      <c r="C9" s="85"/>
      <c r="D9" s="85"/>
      <c r="E9" s="85"/>
      <c r="F9" s="85"/>
      <c r="G9" s="85"/>
      <c r="H9" s="85"/>
      <c r="I9" s="85"/>
    </row>
    <row r="10" spans="1:9" ht="15" customHeight="1" x14ac:dyDescent="0.25"/>
    <row r="11" spans="1:9" ht="15" customHeight="1" x14ac:dyDescent="0.25"/>
    <row r="12" spans="1:9" x14ac:dyDescent="0.25">
      <c r="A12" s="28" t="s">
        <v>18</v>
      </c>
      <c r="B12" s="86"/>
      <c r="C12" s="86"/>
      <c r="D12" s="86"/>
      <c r="E12" s="86"/>
      <c r="F12" s="78" t="s">
        <v>24</v>
      </c>
      <c r="G12" s="78"/>
      <c r="H12" s="78"/>
      <c r="I12" s="25"/>
    </row>
    <row r="13" spans="1:9" x14ac:dyDescent="0.25">
      <c r="A13" s="29" t="s">
        <v>30</v>
      </c>
      <c r="B13" s="89" t="s">
        <v>31</v>
      </c>
      <c r="C13" s="89"/>
      <c r="D13" s="89"/>
      <c r="E13" s="89"/>
      <c r="F13" s="15"/>
      <c r="G13" s="15"/>
      <c r="H13" s="15"/>
      <c r="I13" s="14"/>
    </row>
    <row r="14" spans="1:9" x14ac:dyDescent="0.25">
      <c r="A14" s="28" t="s">
        <v>25</v>
      </c>
      <c r="B14" s="22"/>
      <c r="C14" s="26"/>
      <c r="D14" s="22"/>
      <c r="E14" s="78" t="s">
        <v>26</v>
      </c>
      <c r="F14" s="78"/>
      <c r="G14" s="87"/>
      <c r="H14" s="87"/>
      <c r="I14" s="87"/>
    </row>
    <row r="15" spans="1:9" ht="15" customHeight="1" x14ac:dyDescent="0.25">
      <c r="A15" s="30"/>
    </row>
    <row r="16" spans="1:9" ht="15" customHeight="1" x14ac:dyDescent="0.25">
      <c r="A16" s="31" t="s">
        <v>27</v>
      </c>
      <c r="B16" s="10"/>
      <c r="C16" s="88"/>
      <c r="D16" s="88"/>
      <c r="E16" s="88"/>
      <c r="F16" s="88"/>
      <c r="G16" s="88"/>
      <c r="H16" s="23" t="s">
        <v>28</v>
      </c>
      <c r="I16" s="25"/>
    </row>
    <row r="17" spans="1:12" ht="15" customHeight="1" x14ac:dyDescent="0.25">
      <c r="A17" s="30"/>
    </row>
    <row r="18" spans="1:12" x14ac:dyDescent="0.25">
      <c r="A18" s="28" t="s">
        <v>29</v>
      </c>
      <c r="B18" s="24"/>
      <c r="C18" s="90"/>
      <c r="D18" s="90"/>
      <c r="E18" s="10"/>
      <c r="F18" s="27" t="s">
        <v>33</v>
      </c>
      <c r="G18" s="87"/>
      <c r="H18" s="87"/>
      <c r="I18" s="87"/>
    </row>
    <row r="19" spans="1:12" x14ac:dyDescent="0.25">
      <c r="A19" s="30"/>
      <c r="B19" s="15"/>
      <c r="C19" s="15" t="s">
        <v>32</v>
      </c>
      <c r="D19" s="15"/>
      <c r="E19" s="15"/>
      <c r="G19" s="89" t="s">
        <v>19</v>
      </c>
      <c r="H19" s="89"/>
      <c r="I19" s="89"/>
    </row>
    <row r="20" spans="1:12" x14ac:dyDescent="0.25">
      <c r="A20" s="28" t="s">
        <v>20</v>
      </c>
      <c r="B20" s="25"/>
      <c r="C20" s="78" t="s">
        <v>21</v>
      </c>
      <c r="D20" s="78"/>
      <c r="E20" s="91"/>
      <c r="F20" s="91"/>
      <c r="G20" s="91"/>
      <c r="H20" s="23" t="s">
        <v>40</v>
      </c>
      <c r="I20" s="25"/>
    </row>
    <row r="21" spans="1:12" s="16" customFormat="1" x14ac:dyDescent="0.25">
      <c r="A21" s="32"/>
      <c r="B21" s="17"/>
      <c r="C21" s="18"/>
      <c r="D21" s="18"/>
      <c r="E21" s="19"/>
      <c r="F21" s="19"/>
      <c r="G21" s="19"/>
      <c r="H21" s="19"/>
      <c r="I21" s="19"/>
    </row>
    <row r="22" spans="1:12" ht="15" customHeight="1" x14ac:dyDescent="0.25">
      <c r="A22" s="31" t="s">
        <v>27</v>
      </c>
      <c r="B22" s="10"/>
      <c r="C22" s="88"/>
      <c r="D22" s="88"/>
      <c r="E22" s="88"/>
      <c r="F22" s="88"/>
      <c r="G22" s="88"/>
      <c r="H22" s="23" t="s">
        <v>41</v>
      </c>
      <c r="I22" s="25"/>
    </row>
    <row r="23" spans="1:12" ht="15" customHeight="1" x14ac:dyDescent="0.25"/>
    <row r="24" spans="1:12" ht="15" customHeight="1" x14ac:dyDescent="0.25">
      <c r="A24" s="30" t="s">
        <v>34</v>
      </c>
      <c r="B24" s="30"/>
      <c r="C24" s="30"/>
      <c r="D24" s="30"/>
      <c r="E24" s="30"/>
      <c r="F24" s="30"/>
      <c r="G24" s="30"/>
      <c r="H24" s="30"/>
      <c r="I24" s="30"/>
    </row>
    <row r="25" spans="1:12" x14ac:dyDescent="0.25">
      <c r="A25" s="33" t="str">
        <f>+RIGHT(I7,12)&amp;" - "&amp;I5</f>
        <v>S/01458/2026 -    “Sustitución puerta cristal Edificio Técnico Prado del Rey"</v>
      </c>
      <c r="B25" s="34"/>
      <c r="C25" s="34"/>
      <c r="D25" s="34"/>
      <c r="E25" s="34"/>
      <c r="F25" s="34"/>
      <c r="G25" s="34"/>
      <c r="H25" s="34"/>
      <c r="I25" s="34"/>
    </row>
    <row r="26" spans="1:12" ht="15" customHeight="1" x14ac:dyDescent="0.25">
      <c r="A26" s="34"/>
      <c r="B26" s="34"/>
      <c r="C26" s="34"/>
      <c r="D26" s="34"/>
      <c r="E26" s="34"/>
      <c r="F26" s="34"/>
      <c r="G26" s="34"/>
      <c r="H26" s="34"/>
      <c r="I26" s="34"/>
    </row>
    <row r="27" spans="1:12" ht="56.25" customHeight="1" x14ac:dyDescent="0.25">
      <c r="A27" s="77" t="s">
        <v>35</v>
      </c>
      <c r="B27" s="77"/>
      <c r="C27" s="77"/>
      <c r="D27" s="77"/>
      <c r="E27" s="77"/>
      <c r="F27" s="77"/>
      <c r="G27" s="77"/>
      <c r="H27" s="77"/>
      <c r="I27" s="77"/>
    </row>
    <row r="28" spans="1:12" ht="1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</row>
    <row r="29" spans="1:12" ht="15" customHeight="1" x14ac:dyDescent="0.25">
      <c r="A29" s="33" t="s">
        <v>36</v>
      </c>
      <c r="B29" s="34"/>
      <c r="C29" s="34"/>
      <c r="D29" s="34"/>
      <c r="E29" s="34"/>
      <c r="F29" s="34"/>
      <c r="G29" s="34"/>
      <c r="H29" s="34"/>
      <c r="I29" s="30"/>
    </row>
    <row r="30" spans="1:12" ht="15" customHeight="1" thickBot="1" x14ac:dyDescent="0.3">
      <c r="A30" s="6"/>
      <c r="B30" s="6"/>
      <c r="C30" s="6"/>
      <c r="D30" s="6"/>
      <c r="E30" s="6"/>
      <c r="F30" s="6"/>
      <c r="G30" s="6"/>
      <c r="H30" s="6"/>
    </row>
    <row r="31" spans="1:12" ht="15" customHeight="1" thickTop="1" x14ac:dyDescent="0.25">
      <c r="A31" s="6"/>
      <c r="B31" s="69" t="s">
        <v>37</v>
      </c>
      <c r="C31" s="70"/>
      <c r="D31" s="70"/>
      <c r="E31" s="70"/>
      <c r="F31" s="71"/>
      <c r="G31" s="75" t="s">
        <v>38</v>
      </c>
      <c r="H31" s="76"/>
      <c r="I31" s="6"/>
      <c r="J31" s="6"/>
      <c r="K31" s="6"/>
      <c r="L31" s="6"/>
    </row>
    <row r="32" spans="1:12" ht="15" customHeight="1" thickBot="1" x14ac:dyDescent="0.3">
      <c r="A32" s="6"/>
      <c r="B32" s="72"/>
      <c r="C32" s="73"/>
      <c r="D32" s="73"/>
      <c r="E32" s="73"/>
      <c r="F32" s="74"/>
      <c r="G32" s="75" t="s">
        <v>39</v>
      </c>
      <c r="H32" s="76"/>
      <c r="I32" s="6"/>
      <c r="J32" s="6"/>
      <c r="K32" s="6"/>
      <c r="L32" s="6"/>
    </row>
    <row r="33" spans="1:12" ht="30" customHeight="1" thickBot="1" x14ac:dyDescent="0.3">
      <c r="A33" s="6"/>
      <c r="B33" s="81" t="str">
        <f>+I5</f>
        <v xml:space="preserve">   “Sustitución puerta cristal Edificio Técnico Prado del Rey"</v>
      </c>
      <c r="C33" s="81"/>
      <c r="D33" s="81"/>
      <c r="E33" s="81"/>
      <c r="F33" s="82"/>
      <c r="G33" s="79" t="str">
        <f>+IFERROR(IF(ISNUMBER('Anexo I Tabla Desglose Precio'!J19),IF('Anexo I Tabla Desglose Precio'!J19&lt;=6783,'Anexo I Tabla Desglose Precio'!J19,"ERROR: no debe superar 6.783,00"),"revisar desglose precio"),"desglose precio incompleto/incorrecto")</f>
        <v>revisar desglose precio</v>
      </c>
      <c r="H33" s="80"/>
      <c r="I33" s="6"/>
      <c r="J33" s="6"/>
      <c r="K33" s="6"/>
      <c r="L33" s="6"/>
    </row>
    <row r="34" spans="1:12" ht="15" customHeight="1" x14ac:dyDescent="0.25">
      <c r="A34" s="6"/>
      <c r="B34" s="6"/>
      <c r="C34" s="6"/>
      <c r="D34" s="6"/>
      <c r="E34" s="6"/>
      <c r="F34" s="6"/>
      <c r="G34" s="6"/>
      <c r="H34" s="6"/>
    </row>
    <row r="35" spans="1:12" ht="15" customHeight="1" x14ac:dyDescent="0.25">
      <c r="A35" s="6"/>
      <c r="B35" s="6"/>
      <c r="C35" s="6"/>
      <c r="D35" s="6"/>
      <c r="E35" s="6"/>
      <c r="F35" s="6"/>
      <c r="G35" s="6"/>
      <c r="H35" s="6"/>
      <c r="I35" s="6"/>
    </row>
    <row r="36" spans="1:12" x14ac:dyDescent="0.25">
      <c r="A36" s="33" t="s">
        <v>22</v>
      </c>
      <c r="B36" s="6"/>
      <c r="C36" s="6"/>
      <c r="D36" s="6"/>
      <c r="E36" s="6"/>
      <c r="F36" s="6"/>
      <c r="G36" s="6"/>
      <c r="H36" s="6"/>
      <c r="I36" s="6"/>
    </row>
    <row r="37" spans="1:12" ht="8.1" customHeight="1" x14ac:dyDescent="0.25">
      <c r="A37" s="6"/>
      <c r="B37" s="6"/>
      <c r="C37" s="6"/>
      <c r="D37" s="6"/>
      <c r="E37" s="6"/>
      <c r="F37" s="6"/>
      <c r="G37" s="6"/>
      <c r="H37" s="6"/>
      <c r="I37" s="6"/>
    </row>
    <row r="42" spans="1:12" x14ac:dyDescent="0.25">
      <c r="B42" s="83" t="s">
        <v>23</v>
      </c>
      <c r="C42" s="83"/>
      <c r="D42" s="83"/>
      <c r="E42" s="83"/>
      <c r="F42" s="83"/>
      <c r="G42" s="83"/>
    </row>
  </sheetData>
  <sheetProtection algorithmName="SHA-512" hashValue="jB5qXJgVAnSPlBaO5sURT8hSzgW+Bao2ZWXQC+bExZT+cJSVhSn/7oX8899Vr03WpVJ/Sav5W1xuOCgtr1xI4Q==" saltValue="rEEPcP8KTxB17KDiAWWrRg==" spinCount="100000" sheet="1" objects="1" scenarios="1" selectLockedCells="1"/>
  <mergeCells count="21">
    <mergeCell ref="G33:H33"/>
    <mergeCell ref="B33:F33"/>
    <mergeCell ref="B42:G42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E20:G20"/>
    <mergeCell ref="C22:G22"/>
    <mergeCell ref="B31:F32"/>
    <mergeCell ref="G31:H31"/>
    <mergeCell ref="G32:H32"/>
    <mergeCell ref="A27:I27"/>
    <mergeCell ref="C20:D2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J29"/>
  <sheetViews>
    <sheetView zoomScale="115" zoomScaleNormal="115" workbookViewId="0">
      <pane ySplit="6" topLeftCell="A7" activePane="bottomLeft" state="frozen"/>
      <selection pane="bottomLeft" activeCell="I7" sqref="I7"/>
    </sheetView>
  </sheetViews>
  <sheetFormatPr baseColWidth="10" defaultColWidth="11.42578125" defaultRowHeight="15" x14ac:dyDescent="0.25"/>
  <cols>
    <col min="1" max="1" width="6.7109375" style="1" bestFit="1" customWidth="1"/>
    <col min="2" max="2" width="7.42578125" style="1" customWidth="1"/>
    <col min="3" max="3" width="3.5703125" style="1" bestFit="1" customWidth="1"/>
    <col min="4" max="4" width="55.85546875" style="1" customWidth="1"/>
    <col min="5" max="5" width="17" style="1" bestFit="1" customWidth="1"/>
    <col min="6" max="6" width="8.5703125" style="1" bestFit="1" customWidth="1"/>
    <col min="7" max="7" width="8.42578125" style="1" customWidth="1"/>
    <col min="8" max="8" width="7.7109375" style="1" bestFit="1" customWidth="1"/>
    <col min="9" max="9" width="10.85546875" style="1" customWidth="1"/>
    <col min="10" max="10" width="12" style="1" bestFit="1" customWidth="1"/>
    <col min="11" max="16384" width="11.42578125" style="1"/>
  </cols>
  <sheetData>
    <row r="1" spans="1:10" ht="73.5" customHeight="1" thickBot="1" x14ac:dyDescent="0.3">
      <c r="A1" s="92" t="s">
        <v>11</v>
      </c>
      <c r="B1" s="93"/>
      <c r="C1" s="93"/>
      <c r="D1" s="93"/>
      <c r="E1" s="93"/>
      <c r="F1" s="93"/>
      <c r="G1" s="93"/>
      <c r="H1" s="93"/>
      <c r="I1" s="93"/>
      <c r="J1" s="94"/>
    </row>
    <row r="2" spans="1:10" ht="60" customHeight="1" x14ac:dyDescent="0.25">
      <c r="A2" s="95" t="s">
        <v>42</v>
      </c>
      <c r="B2" s="95"/>
      <c r="C2" s="95"/>
      <c r="D2" s="95"/>
      <c r="E2" s="95"/>
      <c r="F2" s="95"/>
      <c r="G2" s="95"/>
      <c r="H2" s="95"/>
      <c r="I2" s="95"/>
      <c r="J2" s="95"/>
    </row>
    <row r="3" spans="1:10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</row>
    <row r="4" spans="1:10" x14ac:dyDescent="0.25">
      <c r="A4" s="38" t="s">
        <v>54</v>
      </c>
      <c r="B4" s="37"/>
      <c r="C4" s="37"/>
      <c r="D4" s="37"/>
      <c r="E4" s="37"/>
      <c r="F4" s="37"/>
      <c r="G4" s="37"/>
      <c r="H4" s="37"/>
      <c r="I4" s="37"/>
      <c r="J4" s="37"/>
    </row>
    <row r="5" spans="1:10" x14ac:dyDescent="0.25">
      <c r="A5" s="20" t="s">
        <v>0</v>
      </c>
      <c r="B5" s="20" t="s">
        <v>1</v>
      </c>
      <c r="C5" s="20" t="s">
        <v>2</v>
      </c>
      <c r="D5" s="68" t="s">
        <v>3</v>
      </c>
      <c r="E5" s="20" t="s">
        <v>43</v>
      </c>
      <c r="F5" s="39" t="s">
        <v>10</v>
      </c>
      <c r="G5" s="20" t="s">
        <v>4</v>
      </c>
      <c r="H5" s="20" t="s">
        <v>5</v>
      </c>
      <c r="I5" s="20" t="s">
        <v>6</v>
      </c>
      <c r="J5" s="20" t="s">
        <v>15</v>
      </c>
    </row>
    <row r="6" spans="1:10" x14ac:dyDescent="0.25">
      <c r="A6" s="40" t="s">
        <v>44</v>
      </c>
      <c r="B6" s="40" t="s">
        <v>7</v>
      </c>
      <c r="C6" s="40" t="s">
        <v>9</v>
      </c>
      <c r="D6" s="41" t="s">
        <v>45</v>
      </c>
      <c r="E6" s="42"/>
      <c r="F6" s="43"/>
      <c r="G6" s="42"/>
      <c r="H6" s="44"/>
      <c r="I6" s="45"/>
      <c r="J6" s="45"/>
    </row>
    <row r="7" spans="1:10" x14ac:dyDescent="0.25">
      <c r="A7" s="46" t="s">
        <v>55</v>
      </c>
      <c r="B7" s="47" t="s">
        <v>8</v>
      </c>
      <c r="C7" s="47" t="s">
        <v>47</v>
      </c>
      <c r="D7" s="48" t="s">
        <v>56</v>
      </c>
      <c r="E7" s="49"/>
      <c r="F7" s="50"/>
      <c r="G7" s="49"/>
      <c r="H7" s="51">
        <v>1</v>
      </c>
      <c r="I7" s="61"/>
      <c r="J7" s="52">
        <f>+ROUND(TRUNC(H7,2)*TRUNC(I7,2),2)</f>
        <v>0</v>
      </c>
    </row>
    <row r="8" spans="1:10" x14ac:dyDescent="0.25">
      <c r="A8" s="49"/>
      <c r="B8" s="49"/>
      <c r="C8" s="49"/>
      <c r="D8" s="48" t="s">
        <v>57</v>
      </c>
      <c r="E8" s="49"/>
      <c r="F8" s="50"/>
      <c r="G8" s="49"/>
      <c r="H8" s="49"/>
      <c r="I8" s="49"/>
      <c r="J8" s="49"/>
    </row>
    <row r="9" spans="1:10" x14ac:dyDescent="0.25">
      <c r="A9" s="46" t="s">
        <v>58</v>
      </c>
      <c r="B9" s="47" t="s">
        <v>8</v>
      </c>
      <c r="C9" s="47" t="s">
        <v>47</v>
      </c>
      <c r="D9" s="48" t="s">
        <v>59</v>
      </c>
      <c r="E9" s="49"/>
      <c r="F9" s="50"/>
      <c r="G9" s="49"/>
      <c r="H9" s="51">
        <v>1</v>
      </c>
      <c r="I9" s="61"/>
      <c r="J9" s="52">
        <f>+ROUND(TRUNC(H9,2)*TRUNC(I9,2),2)</f>
        <v>0</v>
      </c>
    </row>
    <row r="10" spans="1:10" ht="149.25" customHeight="1" x14ac:dyDescent="0.25">
      <c r="A10" s="49"/>
      <c r="B10" s="49"/>
      <c r="C10" s="49"/>
      <c r="D10" s="48" t="s">
        <v>60</v>
      </c>
      <c r="E10" s="49"/>
      <c r="F10" s="50"/>
      <c r="G10" s="49"/>
      <c r="H10" s="49"/>
      <c r="I10" s="49"/>
      <c r="J10" s="49"/>
    </row>
    <row r="11" spans="1:10" x14ac:dyDescent="0.25">
      <c r="A11" s="46" t="s">
        <v>61</v>
      </c>
      <c r="B11" s="47" t="s">
        <v>8</v>
      </c>
      <c r="C11" s="47" t="s">
        <v>47</v>
      </c>
      <c r="D11" s="48" t="s">
        <v>62</v>
      </c>
      <c r="E11" s="49"/>
      <c r="F11" s="50"/>
      <c r="G11" s="49"/>
      <c r="H11" s="51">
        <v>1</v>
      </c>
      <c r="I11" s="61"/>
      <c r="J11" s="52">
        <f>+ROUND(TRUNC(H11,2)*TRUNC(I11,2),2)</f>
        <v>0</v>
      </c>
    </row>
    <row r="12" spans="1:10" x14ac:dyDescent="0.25">
      <c r="A12" s="49"/>
      <c r="B12" s="49"/>
      <c r="C12" s="49"/>
      <c r="D12" s="48" t="s">
        <v>63</v>
      </c>
      <c r="E12" s="49"/>
      <c r="F12" s="50"/>
      <c r="G12" s="49"/>
      <c r="H12" s="49"/>
      <c r="I12" s="49"/>
      <c r="J12" s="49"/>
    </row>
    <row r="13" spans="1:10" x14ac:dyDescent="0.25">
      <c r="A13" s="46" t="s">
        <v>64</v>
      </c>
      <c r="B13" s="47" t="s">
        <v>8</v>
      </c>
      <c r="C13" s="47" t="s">
        <v>47</v>
      </c>
      <c r="D13" s="48" t="s">
        <v>65</v>
      </c>
      <c r="E13" s="49"/>
      <c r="F13" s="50"/>
      <c r="G13" s="49"/>
      <c r="H13" s="51">
        <v>1</v>
      </c>
      <c r="I13" s="61"/>
      <c r="J13" s="52">
        <f>+ROUND(TRUNC(H13,2)*TRUNC(I13,2),2)</f>
        <v>0</v>
      </c>
    </row>
    <row r="14" spans="1:10" x14ac:dyDescent="0.25">
      <c r="A14" s="49"/>
      <c r="B14" s="49"/>
      <c r="C14" s="49"/>
      <c r="D14" s="48" t="s">
        <v>66</v>
      </c>
      <c r="E14" s="49"/>
      <c r="F14" s="50"/>
      <c r="G14" s="49"/>
      <c r="H14" s="49"/>
      <c r="I14" s="49"/>
      <c r="J14" s="49"/>
    </row>
    <row r="15" spans="1:10" x14ac:dyDescent="0.25">
      <c r="A15" s="46" t="s">
        <v>67</v>
      </c>
      <c r="B15" s="47" t="s">
        <v>8</v>
      </c>
      <c r="C15" s="47" t="s">
        <v>47</v>
      </c>
      <c r="D15" s="48" t="s">
        <v>68</v>
      </c>
      <c r="E15" s="49"/>
      <c r="F15" s="50"/>
      <c r="G15" s="49"/>
      <c r="H15" s="51">
        <v>1</v>
      </c>
      <c r="I15" s="61"/>
      <c r="J15" s="52">
        <f>+ROUND(TRUNC(H15,2)*TRUNC(I15,2),2)</f>
        <v>0</v>
      </c>
    </row>
    <row r="16" spans="1:10" x14ac:dyDescent="0.25">
      <c r="A16" s="49"/>
      <c r="B16" s="54" t="s">
        <v>46</v>
      </c>
      <c r="C16" s="49"/>
      <c r="D16" s="55"/>
      <c r="E16" s="56"/>
      <c r="F16" s="57"/>
      <c r="G16" s="7" t="s">
        <v>12</v>
      </c>
      <c r="H16" s="8"/>
      <c r="I16" s="9"/>
      <c r="J16" s="53">
        <f>+J7+J9+J11+J13+J15</f>
        <v>0</v>
      </c>
    </row>
    <row r="17" spans="1:10" x14ac:dyDescent="0.25">
      <c r="A17" s="58"/>
      <c r="B17" s="54" t="s">
        <v>46</v>
      </c>
      <c r="C17" s="58"/>
      <c r="D17" s="55"/>
      <c r="E17" s="56"/>
      <c r="F17" s="59"/>
      <c r="G17" s="2" t="s">
        <v>13</v>
      </c>
      <c r="H17" s="4" t="str">
        <f>+IF(AND($J$16&gt;0,LEN(J17)&lt;=0,LEN(I17)&lt;=0),"13 %",IF(AND($J$16&gt;0,J17&gt;0,LEN(I17)&lt;=0),+(J17/$J$16),""))</f>
        <v/>
      </c>
      <c r="I17" s="66"/>
      <c r="J17" s="64"/>
    </row>
    <row r="18" spans="1:10" x14ac:dyDescent="0.25">
      <c r="A18" s="58"/>
      <c r="B18" s="54" t="s">
        <v>46</v>
      </c>
      <c r="C18" s="58"/>
      <c r="D18" s="55"/>
      <c r="E18" s="56"/>
      <c r="F18" s="59"/>
      <c r="G18" s="3" t="s">
        <v>14</v>
      </c>
      <c r="H18" s="5" t="str">
        <f>+IF(AND($J$16&gt;0,LEN(J18)&lt;=0,LEN(I18)&lt;=0)," 6 %",IF(AND($J$16&gt;0,J18&gt;0,LEN(I18)&lt;=0),+(J18/$J$16),""))</f>
        <v/>
      </c>
      <c r="I18" s="67"/>
      <c r="J18" s="64"/>
    </row>
    <row r="19" spans="1:10" ht="35.1" customHeight="1" x14ac:dyDescent="0.25">
      <c r="A19" s="58"/>
      <c r="B19" s="54" t="s">
        <v>46</v>
      </c>
      <c r="C19" s="58"/>
      <c r="D19" s="55"/>
      <c r="E19" s="56"/>
      <c r="F19" s="59"/>
      <c r="G19" s="21" t="s">
        <v>71</v>
      </c>
      <c r="H19" s="35"/>
      <c r="I19" s="36"/>
      <c r="J19" s="65" t="str">
        <f>IF(COUNTA(I7:I15)&lt;5,"hay partidas sin ofertar",IF(AND(LEN(H17)+LEN(H18)&gt;0,LEN(I17)+LEN(I18)&gt;0),"ERROR: revisar % GG-BI incluidos",IF(LEN(I17)+LEN(I18)&gt;0,J16,IF(ROUND(SUM(J16:J18),2)=J16+J17+J18,SUM(J16:J18),"revisar G.G.-B.I. ofertados"))))</f>
        <v>hay partidas sin ofertar</v>
      </c>
    </row>
    <row r="20" spans="1:10" x14ac:dyDescent="0.25">
      <c r="A20" s="60"/>
      <c r="B20" s="60"/>
      <c r="C20" s="60"/>
      <c r="D20" s="60"/>
      <c r="E20" s="60"/>
      <c r="F20" s="60"/>
      <c r="G20" s="60"/>
      <c r="H20" s="60"/>
      <c r="I20" s="60"/>
      <c r="J20" s="60"/>
    </row>
    <row r="21" spans="1:10" s="6" customFormat="1" ht="30" customHeight="1" x14ac:dyDescent="0.25">
      <c r="A21" s="96" t="s">
        <v>48</v>
      </c>
      <c r="B21" s="96"/>
      <c r="C21" s="96"/>
      <c r="D21" s="96"/>
      <c r="E21" s="96"/>
      <c r="F21" s="96"/>
      <c r="G21" s="96"/>
      <c r="H21" s="96"/>
      <c r="I21" s="96"/>
      <c r="J21" s="96"/>
    </row>
    <row r="22" spans="1:10" s="6" customFormat="1" ht="5.099999999999999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</row>
    <row r="23" spans="1:10" s="6" customFormat="1" x14ac:dyDescent="0.25">
      <c r="A23" s="97" t="s">
        <v>49</v>
      </c>
      <c r="B23" s="97"/>
      <c r="C23" s="97"/>
      <c r="D23" s="97"/>
      <c r="E23" s="97"/>
      <c r="F23" s="97"/>
      <c r="G23" s="97"/>
      <c r="H23" s="97"/>
      <c r="I23" s="97"/>
      <c r="J23" s="97"/>
    </row>
    <row r="24" spans="1:10" s="6" customFormat="1" ht="5.099999999999999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</row>
    <row r="26" spans="1:10" x14ac:dyDescent="0.25">
      <c r="D26" s="98"/>
      <c r="E26" s="98"/>
      <c r="F26" s="62" t="s">
        <v>50</v>
      </c>
      <c r="G26" s="98"/>
      <c r="H26" s="98"/>
    </row>
    <row r="27" spans="1:10" x14ac:dyDescent="0.25">
      <c r="G27" s="101" t="s">
        <v>53</v>
      </c>
      <c r="H27" s="101"/>
    </row>
    <row r="28" spans="1:10" x14ac:dyDescent="0.25">
      <c r="C28" s="63" t="s">
        <v>51</v>
      </c>
      <c r="D28" s="99"/>
      <c r="E28" s="99"/>
      <c r="F28" s="99"/>
      <c r="G28" s="99"/>
    </row>
    <row r="29" spans="1:10" x14ac:dyDescent="0.25">
      <c r="D29" s="100" t="s">
        <v>52</v>
      </c>
      <c r="E29" s="100"/>
      <c r="F29" s="100"/>
      <c r="G29" s="100"/>
    </row>
  </sheetData>
  <sheetProtection algorithmName="SHA-512" hashValue="qzazC8jngEaUVCwPsbPkFonrYlyGYtPfUooemFjkYYGoBXlgI/vC135PckDa4f37c+p9eDU4gV5lBrL8PlpeFA==" saltValue="0uvn1NM/YF81TG3ZmVRCxg==" spinCount="100000" sheet="1" objects="1" scenarios="1" selectLockedCells="1"/>
  <mergeCells count="9">
    <mergeCell ref="D26:E26"/>
    <mergeCell ref="G26:H26"/>
    <mergeCell ref="D28:G28"/>
    <mergeCell ref="D29:G29"/>
    <mergeCell ref="G27:H27"/>
    <mergeCell ref="A1:J1"/>
    <mergeCell ref="A2:J2"/>
    <mergeCell ref="A21:J21"/>
    <mergeCell ref="A23:J23"/>
  </mergeCells>
  <conditionalFormatting sqref="J17:J18">
    <cfRule type="expression" dxfId="1" priority="3">
      <formula>LEN(I51)+LEN(I52)&gt;0</formula>
    </cfRule>
    <cfRule type="expression" dxfId="0" priority="4">
      <formula>LEN(I17)+LEN(I18)&gt;0</formula>
    </cfRule>
  </conditionalFormatting>
  <dataValidations count="1">
    <dataValidation type="list" allowBlank="1" showInputMessage="1" showErrorMessage="1" sqref="B6:B19" xr:uid="{4BEAF420-7C89-4F9A-ADA7-395C11F600A9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scale="79" fitToHeight="20" orientation="portrait" r:id="rId1"/>
  <headerFooter>
    <oddFooter>&amp;R&amp;P / &amp;N</oddFooter>
  </headerFooter>
  <ignoredErrors>
    <ignoredError sqref="A6 A16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2026-02-16T10:37:38Z</cp:lastPrinted>
  <dcterms:created xsi:type="dcterms:W3CDTF">2026-02-02T12:27:45Z</dcterms:created>
  <dcterms:modified xsi:type="dcterms:W3CDTF">2026-04-07T10:33:14Z</dcterms:modified>
</cp:coreProperties>
</file>