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850_MttoMADcat_MBA-RRJ\"/>
    </mc:Choice>
  </mc:AlternateContent>
  <xr:revisionPtr revIDLastSave="0" documentId="8_{28FC6A61-FDD7-49A8-9BDB-E39F32FAAED3}" xr6:coauthVersionLast="36" xr6:coauthVersionMax="36" xr10:uidLastSave="{00000000-0000-0000-0000-000000000000}"/>
  <bookViews>
    <workbookView xWindow="0" yWindow="0" windowWidth="28770" windowHeight="9810" tabRatio="823" xr2:uid="{74A07D68-5FAE-4011-A1C8-762C377A163C}"/>
  </bookViews>
  <sheets>
    <sheet name="Anxo.III L2 CATALUÑA" sheetId="2" r:id="rId1"/>
  </sheets>
  <definedNames>
    <definedName name="_Hlk111799030" localSheetId="0">'Anxo.III L2 CATALUÑA'!#REF!</definedName>
    <definedName name="_Hlk111799882" localSheetId="0">'Anxo.III L2 CATALUÑA'!#REF!</definedName>
    <definedName name="_Hlk112079004" localSheetId="0">'Anxo.III L2 CATALUÑA'!#REF!</definedName>
    <definedName name="_Hlk112079447" localSheetId="0">'Anxo.III L2 CATALUÑA'!$A$23</definedName>
    <definedName name="_xlnm.Print_Area" localSheetId="0">'Anxo.III L2 CATALUÑA'!$A$7:$H$69</definedName>
    <definedName name="_xlnm.Print_Titles" localSheetId="0">'Anxo.III L2 CATALUÑA'!$1:$6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" i="2" l="1"/>
  <c r="E56" i="2"/>
  <c r="H59" i="2"/>
  <c r="H56" i="2" s="1"/>
  <c r="H63" i="2" l="1"/>
  <c r="H54" i="2"/>
  <c r="H48" i="2"/>
  <c r="H47" i="2"/>
  <c r="H39" i="2"/>
  <c r="H42" i="2"/>
  <c r="H41" i="2"/>
  <c r="H40" i="2"/>
  <c r="H31" i="2"/>
  <c r="H34" i="2" l="1"/>
  <c r="H33" i="2"/>
  <c r="H32" i="2"/>
  <c r="H24" i="2"/>
  <c r="H23" i="2"/>
  <c r="E61" i="2"/>
  <c r="H61" i="2"/>
  <c r="H50" i="2"/>
  <c r="E50" i="2"/>
  <c r="H44" i="2"/>
  <c r="E44" i="2"/>
  <c r="H36" i="2"/>
  <c r="E36" i="2"/>
  <c r="E28" i="2"/>
  <c r="E26" i="2" s="1"/>
  <c r="E22" i="2"/>
  <c r="H28" i="2" l="1"/>
  <c r="H26" i="2" s="1"/>
  <c r="H22" i="2" l="1"/>
  <c r="H21" i="2" s="1"/>
</calcChain>
</file>

<file path=xl/sharedStrings.xml><?xml version="1.0" encoding="utf-8"?>
<sst xmlns="http://schemas.openxmlformats.org/spreadsheetml/2006/main" count="85" uniqueCount="56">
  <si>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</si>
  <si>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</si>
  <si>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</si>
  <si>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</si>
  <si>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</si>
  <si>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</si>
  <si>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</si>
  <si>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</si>
  <si>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</si>
  <si>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</si>
  <si>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</si>
  <si>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</si>
  <si>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</si>
  <si>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</si>
  <si>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</si>
  <si>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</si>
  <si>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</si>
  <si>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</si>
  <si>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</si>
  <si>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</si>
  <si>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>1. Implicación empresa en eficiencia energética</t>
  </si>
  <si>
    <t>Asignación de vehículos eléctricos para el desplazamiento del personal desde el inicio del contrato</t>
  </si>
  <si>
    <t xml:space="preserve"> 10 años de experiencia en mantenimiento integral de instalaciones: O (CERO) puntos</t>
  </si>
  <si>
    <t>Años adicionales de experiencia en mantenimiento integral de instalaciones a partir de 10 años. 1 punto por año de experiencia hasta un máximo de 2 puntos.</t>
  </si>
  <si>
    <t>Máster de Postgrado de al menos 60 European Credit Transfer System (ECTS) en el que se acredite la formación en Facilities Management en los siguientes campos: gestión de servicios, gestión del entorno de trabajo, gestión estratégica, gestión técnica.</t>
  </si>
  <si>
    <t xml:space="preserve">Certificación profesional e internacional en eficiencia y gestión de la energía (CEM Certified Energy Manager)  </t>
  </si>
  <si>
    <t xml:space="preserve">Certificación CMVP (Certificado en medición y verificación), conforme al protocolo internacional de medición y verificación del rendimiento energético (IPMVP).   </t>
  </si>
  <si>
    <t>Años adicionales de experiencia en mantenimiento integral de instalaciones a partir de 5 años:  1 punto por año de experiencia hasta un máximo de 3 puntos.</t>
  </si>
  <si>
    <t>5 años de experiencia en mantenimiento integral de 
instalaciones: O (CERO) puntos</t>
  </si>
  <si>
    <t>10 años de experiencia en mantenimiento integral de instalaciones: O (CERO) puntos</t>
  </si>
  <si>
    <t>Conocimientos/formación acreditable en software de control / BMS.</t>
  </si>
  <si>
    <t>2.d.-Personal técnico de mantenimiento</t>
  </si>
  <si>
    <t>1 año de experiencia en mantenimiento integral de instalaciones: O (CERO) puntos</t>
  </si>
  <si>
    <t xml:space="preserve">3.-Posibilidad de fabricación de piezas de recambio </t>
  </si>
  <si>
    <t>Fabricación de piezas de recambio descatalogadas o en desuso mediante tecnología de impresión 3D para alargar la vida útil de los equipos y/o instalaciones, disponiendo de acuerdo con centros 3D  o un centro propio acreditados. Con las siguientes tecnologías: fibra de carbono, FDM pequeña producción, FDM gran formato, metal, polvo, resina.</t>
  </si>
  <si>
    <t>(**)</t>
  </si>
  <si>
    <t>Años adicionales de experiencia en mantenimiento integral de instalaciones a partir de 10 años.  1 punto por año de experiencia hasta un máximo de 2 puntos.</t>
  </si>
  <si>
    <t>(*) indicar SI/NO</t>
  </si>
  <si>
    <t xml:space="preserve">Fdo.: </t>
  </si>
  <si>
    <t>Disponer de plan de gestión medioambiental interno en la empresa (acciones estratégicas y operativa llevadas a cabo por la empresa para minimizar el impacto ambiental de sus actividades)</t>
  </si>
  <si>
    <t>no</t>
  </si>
  <si>
    <t>Expediente n.º S/04850/2025</t>
  </si>
  <si>
    <t>“Mantenimiento integral en distintas sedes de CRTVE MADRID y CATALUÑA"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</si>
  <si>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</si>
  <si>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2.- Propuesta de recursos humanos asignados al contrato</t>
  </si>
  <si>
    <t>2.a.- Responsable contrato (#)</t>
  </si>
  <si>
    <r>
      <t>(#)</t>
    </r>
    <r>
      <rPr>
        <b/>
        <u/>
        <sz val="10"/>
        <color rgb="FF000000"/>
        <rFont val="Calibri"/>
        <family val="2"/>
        <scheme val="minor"/>
      </rPr>
      <t xml:space="preserve"> solo será susceptible de puntuación la experiencia y formación adicional del responsable TITULAR de cada perfil,</t>
    </r>
    <r>
      <rPr>
        <sz val="10"/>
        <color rgb="FF000000"/>
        <rFont val="Calibri"/>
        <family val="2"/>
        <scheme val="minor"/>
      </rPr>
      <t xml:space="preserve"> en ningún caso se acumularán las de Responsable suplente o posible grupo de trabajo de apoyo al responsable titular de cualquiera de estos perfiles.</t>
    </r>
  </si>
  <si>
    <t>2.b.- Responsable Técnico del Servicio de Mantenimiento (#)</t>
  </si>
  <si>
    <t>2.c.-Encargado técnico del personal de mantenimiento (#)</t>
  </si>
  <si>
    <r>
      <t xml:space="preserve">(**) indicar </t>
    </r>
    <r>
      <rPr>
        <b/>
        <i/>
        <u/>
        <sz val="10"/>
        <color theme="1"/>
        <rFont val="Calibri"/>
        <family val="2"/>
        <scheme val="minor"/>
      </rPr>
      <t>número TOTAL de años de experiencia que cumplen el criterio</t>
    </r>
    <r>
      <rPr>
        <i/>
        <sz val="10"/>
        <color theme="1"/>
        <rFont val="Calibri"/>
        <family val="2"/>
        <scheme val="minor"/>
      </rPr>
      <t xml:space="preserve"> indicado en cada perfil.</t>
    </r>
  </si>
  <si>
    <r>
      <t xml:space="preserve">($) Se presentará  un </t>
    </r>
    <r>
      <rPr>
        <b/>
        <i/>
        <u/>
        <sz val="10"/>
        <color theme="1"/>
        <rFont val="Calibri"/>
        <family val="2"/>
        <scheme val="minor"/>
      </rPr>
      <t>Anexo III individual para cada lote ofertado</t>
    </r>
    <r>
      <rPr>
        <i/>
        <sz val="10"/>
        <color theme="1"/>
        <rFont val="Calibri"/>
        <family val="2"/>
        <scheme val="minor"/>
      </rPr>
      <t>. Los criterios puntuados deberán mantenerse durante todo el periodo de ejecución del contrato y sus posibles prórrogas.</t>
    </r>
  </si>
  <si>
    <r>
      <rPr>
        <sz val="8"/>
        <color rgb="FF000000"/>
        <rFont val="Calibri"/>
        <family val="2"/>
        <scheme val="minor"/>
      </rPr>
      <t xml:space="preserve">Años adicionales de experiencia en mantenimiento integral de instalaciones a partir de 1 año. </t>
    </r>
    <r>
      <rPr>
        <b/>
        <sz val="8"/>
        <color rgb="FF000000"/>
        <rFont val="Calibri"/>
        <family val="2"/>
        <scheme val="minor"/>
      </rPr>
      <t xml:space="preserve"> 0,5 punto por año de experiencia hasta un máximo de 1 puntos.</t>
    </r>
  </si>
  <si>
    <t>2.e.-Personal técnico de mantenimiento PCI</t>
  </si>
  <si>
    <t>5 año de experiencia en mantenimiento integral de instalaciones de PCI: O (CERO) puntos</t>
  </si>
  <si>
    <t>Conocimientos/formación acreditable en programación de centrales de incendios de la marca Siemens y Honeywell.</t>
  </si>
  <si>
    <t>LOTE ($)                 2  /               C A T A L U Ñ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</si>
</sst>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E4D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4" borderId="1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8" fillId="0" borderId="0" xfId="0" applyFont="1" applyFill="1" applyProtection="1"/>
    <xf numFmtId="0" fontId="19" fillId="3" borderId="16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8" fillId="0" borderId="0" xfId="0" applyFont="1" applyFill="1" applyBorder="1" applyProtection="1"/>
    <xf numFmtId="0" fontId="20" fillId="0" borderId="19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1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22" fillId="0" borderId="0" xfId="0" applyFont="1" applyAlignment="1" applyProtection="1">
      <alignment horizontal="right" vertical="center"/>
    </xf>
    <xf numFmtId="0" fontId="7" fillId="4" borderId="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7" fillId="4" borderId="2" xfId="0" applyFont="1" applyFill="1" applyBorder="1" applyAlignment="1" applyProtection="1">
      <alignment vertical="center"/>
    </xf>
    <xf numFmtId="0" fontId="7" fillId="4" borderId="4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center" vertical="center" wrapText="1"/>
    </xf>
    <xf numFmtId="0" fontId="14" fillId="0" borderId="0" xfId="0" applyFont="1" applyBorder="1" applyProtection="1"/>
    <xf numFmtId="0" fontId="17" fillId="0" borderId="7" xfId="0" applyFont="1" applyFill="1" applyBorder="1" applyAlignment="1" applyProtection="1">
      <alignment horizontal="center" vertical="center" wrapText="1"/>
    </xf>
    <xf numFmtId="1" fontId="21" fillId="0" borderId="26" xfId="0" applyNumberFormat="1" applyFont="1" applyFill="1" applyBorder="1" applyAlignment="1" applyProtection="1">
      <alignment horizontal="right" vertical="center" indent="3"/>
    </xf>
    <xf numFmtId="0" fontId="9" fillId="0" borderId="0" xfId="0" applyFont="1" applyAlignment="1" applyProtection="1">
      <alignment horizontal="center" wrapText="1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25" xfId="0" applyFont="1" applyFill="1" applyBorder="1" applyAlignment="1" applyProtection="1">
      <alignment horizontal="center" vertical="center"/>
    </xf>
    <xf numFmtId="1" fontId="21" fillId="0" borderId="15" xfId="0" applyNumberFormat="1" applyFont="1" applyFill="1" applyBorder="1" applyAlignment="1" applyProtection="1">
      <alignment horizontal="right" vertical="center" indent="3"/>
    </xf>
    <xf numFmtId="1" fontId="16" fillId="0" borderId="24" xfId="0" applyNumberFormat="1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vertical="center"/>
    </xf>
    <xf numFmtId="0" fontId="7" fillId="5" borderId="4" xfId="0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/>
    </xf>
    <xf numFmtId="164" fontId="15" fillId="0" borderId="15" xfId="0" applyNumberFormat="1" applyFont="1" applyFill="1" applyBorder="1" applyAlignment="1" applyProtection="1">
      <alignment horizontal="right" vertical="center" wrapText="1" indent="3"/>
    </xf>
    <xf numFmtId="164" fontId="16" fillId="0" borderId="15" xfId="0" applyNumberFormat="1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8" fillId="0" borderId="2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23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4" borderId="2" xfId="0" applyFont="1" applyFill="1" applyBorder="1" applyAlignment="1" applyProtection="1">
      <alignment horizontal="left" vertical="center"/>
    </xf>
    <xf numFmtId="0" fontId="7" fillId="4" borderId="4" xfId="0" applyFont="1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28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2" borderId="27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24" fillId="0" borderId="4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horizontal="left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25" xfId="0" applyBorder="1" applyAlignment="1" applyProtection="1">
      <alignment horizontal="center"/>
      <protection locked="0"/>
    </xf>
    <xf numFmtId="0" fontId="23" fillId="0" borderId="2" xfId="0" applyFont="1" applyBorder="1" applyAlignment="1" applyProtection="1">
      <alignment horizontal="left" vertical="center" wrapText="1"/>
    </xf>
    <xf numFmtId="0" fontId="23" fillId="0" borderId="4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/>
    </xf>
    <xf numFmtId="0" fontId="7" fillId="5" borderId="4" xfId="0" applyFont="1" applyFill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92869</xdr:rowOff>
    </xdr:from>
    <xdr:to>
      <xdr:col>1</xdr:col>
      <xdr:colOff>243840</xdr:colOff>
      <xdr:row>3</xdr:row>
      <xdr:rowOff>70009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92869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 codeName="Hoja1">
    <pageSetUpPr fitToPage="1"/>
  </sheetPr>
  <dimension ref="A1:J69"/>
  <sheetViews>
    <sheetView showGridLines="0" tabSelected="1" zoomScale="80" zoomScaleNormal="80" workbookViewId="0">
      <pane ySplit="16" topLeftCell="A17" activePane="bottomLeft" state="frozen"/>
      <selection activeCell="H58" sqref="H58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31.14062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20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2" t="s">
        <v>42</v>
      </c>
    </row>
    <row r="3" spans="1:8" x14ac:dyDescent="0.25">
      <c r="F3" s="2"/>
      <c r="H3" s="3"/>
    </row>
    <row r="4" spans="1:8" x14ac:dyDescent="0.25">
      <c r="F4" s="2"/>
      <c r="H4" s="42" t="s">
        <v>41</v>
      </c>
    </row>
    <row r="5" spans="1:8" x14ac:dyDescent="0.25">
      <c r="E5" s="2"/>
    </row>
    <row r="6" spans="1:8" ht="30" customHeight="1" x14ac:dyDescent="0.25">
      <c r="A6" s="77" t="s">
        <v>18</v>
      </c>
      <c r="B6" s="77"/>
      <c r="C6" s="77"/>
      <c r="D6" s="77"/>
      <c r="E6" s="77"/>
      <c r="F6" s="77"/>
      <c r="G6" s="77"/>
      <c r="H6" s="53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81"/>
      <c r="C8" s="81"/>
      <c r="D8" s="81"/>
      <c r="E8" s="78" t="s">
        <v>12</v>
      </c>
      <c r="F8" s="78"/>
      <c r="G8" s="78"/>
      <c r="H8" s="22"/>
    </row>
    <row r="9" spans="1:8" ht="24.95" customHeight="1" x14ac:dyDescent="0.25">
      <c r="A9" s="80" t="s">
        <v>14</v>
      </c>
      <c r="B9" s="80"/>
      <c r="C9" s="80"/>
      <c r="D9" s="79"/>
      <c r="E9" s="79"/>
      <c r="F9" s="79"/>
      <c r="G9" s="79"/>
      <c r="H9" s="79"/>
    </row>
    <row r="10" spans="1:8" ht="24.95" customHeight="1" x14ac:dyDescent="0.25">
      <c r="A10" s="6" t="s">
        <v>15</v>
      </c>
      <c r="B10" s="12"/>
      <c r="C10" s="6" t="s">
        <v>16</v>
      </c>
      <c r="D10" s="76"/>
      <c r="E10" s="76"/>
      <c r="F10" s="76"/>
      <c r="G10" s="76"/>
      <c r="H10" s="7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ht="15.75" thickBot="1" x14ac:dyDescent="0.3">
      <c r="E17" s="2"/>
      <c r="H17" s="5"/>
    </row>
    <row r="18" spans="1:10" ht="15.75" thickBot="1" x14ac:dyDescent="0.3">
      <c r="A18" s="89" t="s">
        <v>55</v>
      </c>
      <c r="B18" s="90"/>
      <c r="C18" s="90"/>
      <c r="D18" s="90"/>
      <c r="E18" s="90"/>
      <c r="F18" s="90"/>
      <c r="G18" s="90"/>
      <c r="H18" s="91"/>
    </row>
    <row r="19" spans="1:10" ht="39" customHeight="1" thickBot="1" x14ac:dyDescent="0.3">
      <c r="A19" s="86" t="s">
        <v>3</v>
      </c>
      <c r="B19" s="87"/>
      <c r="C19" s="88"/>
      <c r="D19" s="84" t="s">
        <v>4</v>
      </c>
      <c r="E19" s="85"/>
      <c r="F19" s="14"/>
      <c r="G19" s="82" t="s">
        <v>5</v>
      </c>
      <c r="H19" s="83"/>
    </row>
    <row r="20" spans="1:10" ht="45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9" t="s">
        <v>2</v>
      </c>
    </row>
    <row r="21" spans="1:10" ht="38.25" customHeight="1" thickBot="1" x14ac:dyDescent="0.3">
      <c r="A21" s="97" t="s">
        <v>43</v>
      </c>
      <c r="B21" s="98"/>
      <c r="C21" s="98"/>
      <c r="D21" s="99"/>
      <c r="E21" s="41"/>
      <c r="G21" s="5"/>
      <c r="H21" s="63">
        <f>+H22+H26+H61</f>
        <v>0</v>
      </c>
      <c r="I21" s="5"/>
      <c r="J21" s="5"/>
    </row>
    <row r="22" spans="1:10" ht="30" customHeight="1" thickBot="1" x14ac:dyDescent="0.4">
      <c r="A22" s="94" t="s">
        <v>20</v>
      </c>
      <c r="B22" s="95"/>
      <c r="C22" s="95"/>
      <c r="D22" s="96"/>
      <c r="E22" s="58">
        <f>+SUM(D23:D24)</f>
        <v>3</v>
      </c>
      <c r="F22" s="25"/>
      <c r="G22" s="28"/>
      <c r="H22" s="40">
        <f>+SUM(H23:H24)</f>
        <v>0</v>
      </c>
      <c r="I22" s="23"/>
      <c r="J22" s="23"/>
    </row>
    <row r="23" spans="1:10" ht="60" customHeight="1" thickBot="1" x14ac:dyDescent="0.3">
      <c r="A23" s="101" t="s">
        <v>39</v>
      </c>
      <c r="B23" s="102"/>
      <c r="C23" s="103"/>
      <c r="D23" s="30">
        <v>2</v>
      </c>
      <c r="E23" s="27" t="s">
        <v>17</v>
      </c>
      <c r="F23" s="24"/>
      <c r="G23" s="29" t="s">
        <v>40</v>
      </c>
      <c r="H23" s="56" t="str">
        <f>IF(G23="SI",+$D23,"0")</f>
        <v>0</v>
      </c>
      <c r="I23" s="64" t="s">
        <v>6</v>
      </c>
      <c r="J23" s="23"/>
    </row>
    <row r="24" spans="1:10" ht="54.95" customHeight="1" thickBot="1" x14ac:dyDescent="0.3">
      <c r="A24" s="101" t="s">
        <v>21</v>
      </c>
      <c r="B24" s="102"/>
      <c r="C24" s="103"/>
      <c r="D24" s="31">
        <v>1</v>
      </c>
      <c r="E24" s="27" t="s">
        <v>17</v>
      </c>
      <c r="F24" s="24"/>
      <c r="G24" s="29" t="s">
        <v>40</v>
      </c>
      <c r="H24" s="56" t="str">
        <f>IF(G24="SI",+$D24,"0")</f>
        <v>0</v>
      </c>
      <c r="I24" s="65"/>
      <c r="J24" s="23"/>
    </row>
    <row r="25" spans="1:10" ht="15" customHeight="1" thickBot="1" x14ac:dyDescent="0.3">
      <c r="A25" s="45"/>
      <c r="B25" s="45"/>
      <c r="C25" s="45"/>
      <c r="D25" s="35"/>
      <c r="E25" s="36"/>
      <c r="F25" s="37"/>
      <c r="G25" s="54"/>
      <c r="H25" s="38"/>
      <c r="I25" s="65"/>
      <c r="J25" s="23"/>
    </row>
    <row r="26" spans="1:10" ht="30" customHeight="1" thickBot="1" x14ac:dyDescent="0.4">
      <c r="A26" s="59" t="s">
        <v>44</v>
      </c>
      <c r="B26" s="60"/>
      <c r="C26" s="60"/>
      <c r="D26" s="61"/>
      <c r="E26" s="58">
        <f>+E28+E36+E44+E61</f>
        <v>19</v>
      </c>
      <c r="F26" s="25"/>
      <c r="G26" s="28"/>
      <c r="H26" s="63">
        <f>+H28+H36+H44+H50+H56</f>
        <v>0</v>
      </c>
      <c r="I26" s="65"/>
      <c r="J26" s="23"/>
    </row>
    <row r="27" spans="1:10" ht="9.9499999999999993" customHeight="1" thickBot="1" x14ac:dyDescent="0.3">
      <c r="A27" s="45"/>
      <c r="B27" s="45"/>
      <c r="C27" s="45"/>
      <c r="D27" s="35"/>
      <c r="E27" s="36"/>
      <c r="F27" s="37"/>
      <c r="G27" s="54"/>
      <c r="H27" s="38"/>
      <c r="I27" s="65"/>
      <c r="J27" s="23"/>
    </row>
    <row r="28" spans="1:10" ht="30" customHeight="1" thickBot="1" x14ac:dyDescent="0.4">
      <c r="A28" s="46" t="s">
        <v>45</v>
      </c>
      <c r="B28" s="47"/>
      <c r="C28" s="47"/>
      <c r="D28" s="43"/>
      <c r="E28" s="26">
        <f>+SUM(D31:D34)</f>
        <v>6</v>
      </c>
      <c r="F28" s="25"/>
      <c r="G28" s="34"/>
      <c r="H28" s="40">
        <f>+SUM(H30:H34)</f>
        <v>0</v>
      </c>
      <c r="I28" s="65"/>
      <c r="J28" s="23"/>
    </row>
    <row r="29" spans="1:10" ht="5.0999999999999996" customHeight="1" thickBot="1" x14ac:dyDescent="0.4">
      <c r="A29" s="48"/>
      <c r="B29" s="48"/>
      <c r="C29" s="48"/>
      <c r="D29" s="44"/>
      <c r="E29" s="49"/>
      <c r="F29" s="50"/>
      <c r="G29" s="34"/>
      <c r="H29" s="57"/>
      <c r="I29" s="65"/>
      <c r="J29" s="23"/>
    </row>
    <row r="30" spans="1:10" ht="60" customHeight="1" thickBot="1" x14ac:dyDescent="0.3">
      <c r="A30" s="70" t="s">
        <v>22</v>
      </c>
      <c r="B30" s="71"/>
      <c r="C30" s="71"/>
      <c r="D30" s="72"/>
      <c r="E30" s="51"/>
      <c r="F30" s="37"/>
      <c r="G30" s="55"/>
      <c r="H30" s="52"/>
      <c r="I30" s="65"/>
    </row>
    <row r="31" spans="1:10" ht="65.099999999999994" customHeight="1" thickBot="1" x14ac:dyDescent="0.3">
      <c r="A31" s="67" t="s">
        <v>23</v>
      </c>
      <c r="B31" s="68"/>
      <c r="C31" s="69"/>
      <c r="D31" s="33">
        <v>2</v>
      </c>
      <c r="E31" s="27" t="s">
        <v>35</v>
      </c>
      <c r="F31" s="24"/>
      <c r="G31" s="29">
        <v>10</v>
      </c>
      <c r="H31" s="56">
        <f>IF(ISNUMBER(G31),IF(ROUNDDOWN(G31&gt;12,0),2,IF(ROUNDDOWN(G31,0)&lt;11,0,+G31-10)),"ERROR: indicar número de años TOTAL")</f>
        <v>0</v>
      </c>
      <c r="I31" s="65"/>
    </row>
    <row r="32" spans="1:10" ht="90" customHeight="1" thickBot="1" x14ac:dyDescent="0.3">
      <c r="A32" s="67" t="s">
        <v>24</v>
      </c>
      <c r="B32" s="68"/>
      <c r="C32" s="69"/>
      <c r="D32" s="33">
        <v>2</v>
      </c>
      <c r="E32" s="27" t="s">
        <v>17</v>
      </c>
      <c r="F32" s="24"/>
      <c r="G32" s="29" t="s">
        <v>40</v>
      </c>
      <c r="H32" s="56" t="str">
        <f>IF(G32="SI",+$D32,"0")</f>
        <v>0</v>
      </c>
      <c r="I32" s="65"/>
    </row>
    <row r="33" spans="1:10" ht="65.099999999999994" customHeight="1" thickBot="1" x14ac:dyDescent="0.3">
      <c r="A33" s="67" t="s">
        <v>25</v>
      </c>
      <c r="B33" s="68"/>
      <c r="C33" s="69"/>
      <c r="D33" s="33">
        <v>1</v>
      </c>
      <c r="E33" s="27" t="s">
        <v>17</v>
      </c>
      <c r="F33" s="24"/>
      <c r="G33" s="29" t="s">
        <v>40</v>
      </c>
      <c r="H33" s="56" t="str">
        <f>IF(G33="SI",+$D33,"0")</f>
        <v>0</v>
      </c>
      <c r="I33" s="65"/>
    </row>
    <row r="34" spans="1:10" ht="65.099999999999994" customHeight="1" thickBot="1" x14ac:dyDescent="0.3">
      <c r="A34" s="67" t="s">
        <v>26</v>
      </c>
      <c r="B34" s="68"/>
      <c r="C34" s="69"/>
      <c r="D34" s="33">
        <v>1</v>
      </c>
      <c r="E34" s="27" t="s">
        <v>17</v>
      </c>
      <c r="F34" s="24"/>
      <c r="G34" s="29" t="s">
        <v>40</v>
      </c>
      <c r="H34" s="56" t="str">
        <f>IF(G34="SI",+$D34,"0")</f>
        <v>0</v>
      </c>
      <c r="I34" s="65"/>
    </row>
    <row r="35" spans="1:10" ht="9.9499999999999993" customHeight="1" thickBot="1" x14ac:dyDescent="0.3">
      <c r="A35" s="45"/>
      <c r="B35" s="45"/>
      <c r="C35" s="45"/>
      <c r="D35" s="35"/>
      <c r="E35" s="36"/>
      <c r="F35" s="37"/>
      <c r="G35" s="54"/>
      <c r="H35" s="38"/>
      <c r="I35" s="65"/>
      <c r="J35" s="23"/>
    </row>
    <row r="36" spans="1:10" ht="30" customHeight="1" thickBot="1" x14ac:dyDescent="0.4">
      <c r="A36" s="73" t="s">
        <v>47</v>
      </c>
      <c r="B36" s="74"/>
      <c r="C36" s="74"/>
      <c r="D36" s="75"/>
      <c r="E36" s="26">
        <f>+SUM(D39:D42)</f>
        <v>7</v>
      </c>
      <c r="F36" s="25"/>
      <c r="G36" s="34"/>
      <c r="H36" s="40">
        <f>+SUM(H38:H42)</f>
        <v>0</v>
      </c>
      <c r="I36" s="65"/>
      <c r="J36" s="23"/>
    </row>
    <row r="37" spans="1:10" ht="5.0999999999999996" customHeight="1" thickBot="1" x14ac:dyDescent="0.4">
      <c r="A37" s="48"/>
      <c r="B37" s="48"/>
      <c r="C37" s="48"/>
      <c r="D37" s="44"/>
      <c r="E37" s="49"/>
      <c r="F37" s="50"/>
      <c r="G37" s="34"/>
      <c r="H37" s="57"/>
      <c r="I37" s="65"/>
      <c r="J37" s="23"/>
    </row>
    <row r="38" spans="1:10" ht="60" customHeight="1" thickBot="1" x14ac:dyDescent="0.3">
      <c r="A38" s="70" t="s">
        <v>28</v>
      </c>
      <c r="B38" s="71"/>
      <c r="C38" s="71"/>
      <c r="D38" s="72"/>
      <c r="E38" s="51"/>
      <c r="F38" s="37"/>
      <c r="G38" s="55"/>
      <c r="H38" s="52"/>
      <c r="I38" s="65"/>
    </row>
    <row r="39" spans="1:10" ht="65.099999999999994" customHeight="1" thickBot="1" x14ac:dyDescent="0.3">
      <c r="A39" s="67" t="s">
        <v>27</v>
      </c>
      <c r="B39" s="68"/>
      <c r="C39" s="69"/>
      <c r="D39" s="33">
        <v>3</v>
      </c>
      <c r="E39" s="27" t="s">
        <v>35</v>
      </c>
      <c r="F39" s="24"/>
      <c r="G39" s="29">
        <v>5</v>
      </c>
      <c r="H39" s="56">
        <f>IF(ISNUMBER(G39),IF(ROUNDDOWN(G39&gt;8,0),3,IF(ROUNDDOWN(G39,0)&lt;6,0,+G39-5)),"ERROR: indicar número de años TOTAL")</f>
        <v>0</v>
      </c>
      <c r="I39" s="65"/>
    </row>
    <row r="40" spans="1:10" ht="90" customHeight="1" thickBot="1" x14ac:dyDescent="0.3">
      <c r="A40" s="67" t="s">
        <v>24</v>
      </c>
      <c r="B40" s="68"/>
      <c r="C40" s="69"/>
      <c r="D40" s="33">
        <v>2</v>
      </c>
      <c r="E40" s="27" t="s">
        <v>17</v>
      </c>
      <c r="F40" s="24"/>
      <c r="G40" s="29" t="s">
        <v>40</v>
      </c>
      <c r="H40" s="56" t="str">
        <f>IF(G40="SI",+$D40,"0")</f>
        <v>0</v>
      </c>
      <c r="I40" s="65"/>
    </row>
    <row r="41" spans="1:10" ht="65.099999999999994" customHeight="1" thickBot="1" x14ac:dyDescent="0.3">
      <c r="A41" s="67" t="s">
        <v>25</v>
      </c>
      <c r="B41" s="68"/>
      <c r="C41" s="69"/>
      <c r="D41" s="33">
        <v>1</v>
      </c>
      <c r="E41" s="27" t="s">
        <v>17</v>
      </c>
      <c r="F41" s="24"/>
      <c r="G41" s="29" t="s">
        <v>40</v>
      </c>
      <c r="H41" s="56" t="str">
        <f>IF(G41="SI",+$D41,"0")</f>
        <v>0</v>
      </c>
      <c r="I41" s="65"/>
    </row>
    <row r="42" spans="1:10" ht="65.099999999999994" customHeight="1" thickBot="1" x14ac:dyDescent="0.3">
      <c r="A42" s="67" t="s">
        <v>26</v>
      </c>
      <c r="B42" s="68"/>
      <c r="C42" s="69"/>
      <c r="D42" s="33">
        <v>1</v>
      </c>
      <c r="E42" s="27" t="s">
        <v>17</v>
      </c>
      <c r="F42" s="24"/>
      <c r="G42" s="29" t="s">
        <v>40</v>
      </c>
      <c r="H42" s="56" t="str">
        <f>IF(G42="SI",+$D42,"0")</f>
        <v>0</v>
      </c>
      <c r="I42" s="65"/>
    </row>
    <row r="43" spans="1:10" ht="9.9499999999999993" customHeight="1" thickBot="1" x14ac:dyDescent="0.3">
      <c r="A43" s="45"/>
      <c r="B43" s="45"/>
      <c r="C43" s="45"/>
      <c r="D43" s="35"/>
      <c r="E43" s="36"/>
      <c r="F43" s="37"/>
      <c r="G43" s="54"/>
      <c r="H43" s="38"/>
      <c r="I43" s="65"/>
      <c r="J43" s="23"/>
    </row>
    <row r="44" spans="1:10" ht="30" customHeight="1" thickBot="1" x14ac:dyDescent="0.4">
      <c r="A44" s="73" t="s">
        <v>48</v>
      </c>
      <c r="B44" s="74"/>
      <c r="C44" s="74"/>
      <c r="D44" s="75"/>
      <c r="E44" s="26">
        <f>+SUM(D47:D48)</f>
        <v>3</v>
      </c>
      <c r="F44" s="25"/>
      <c r="G44" s="34"/>
      <c r="H44" s="40">
        <f>+SUM(H46:H48)</f>
        <v>0</v>
      </c>
      <c r="I44" s="65"/>
      <c r="J44" s="23"/>
    </row>
    <row r="45" spans="1:10" ht="5.0999999999999996" customHeight="1" thickBot="1" x14ac:dyDescent="0.4">
      <c r="A45" s="48"/>
      <c r="B45" s="48"/>
      <c r="C45" s="48"/>
      <c r="D45" s="44"/>
      <c r="E45" s="49"/>
      <c r="F45" s="50"/>
      <c r="G45" s="34"/>
      <c r="H45" s="57"/>
      <c r="I45" s="65"/>
      <c r="J45" s="23"/>
    </row>
    <row r="46" spans="1:10" ht="60" customHeight="1" thickBot="1" x14ac:dyDescent="0.3">
      <c r="A46" s="70" t="s">
        <v>29</v>
      </c>
      <c r="B46" s="71"/>
      <c r="C46" s="71"/>
      <c r="D46" s="72"/>
      <c r="E46" s="51"/>
      <c r="F46" s="37"/>
      <c r="G46" s="55"/>
      <c r="H46" s="52"/>
      <c r="I46" s="65"/>
    </row>
    <row r="47" spans="1:10" ht="65.099999999999994" customHeight="1" thickBot="1" x14ac:dyDescent="0.3">
      <c r="A47" s="67" t="s">
        <v>36</v>
      </c>
      <c r="B47" s="68"/>
      <c r="C47" s="69"/>
      <c r="D47" s="33">
        <v>2</v>
      </c>
      <c r="E47" s="27" t="s">
        <v>35</v>
      </c>
      <c r="F47" s="24"/>
      <c r="G47" s="29">
        <v>10</v>
      </c>
      <c r="H47" s="56">
        <f>IF(ISNUMBER(G47),IF(ROUNDDOWN(G47&gt;12,0),2,IF(ROUNDDOWN(G47,0)&lt;11,0,+G47-10)),"ERROR: indicar número de años TOTAL")</f>
        <v>0</v>
      </c>
      <c r="I47" s="65"/>
    </row>
    <row r="48" spans="1:10" ht="65.099999999999994" customHeight="1" thickBot="1" x14ac:dyDescent="0.3">
      <c r="A48" s="67" t="s">
        <v>30</v>
      </c>
      <c r="B48" s="68"/>
      <c r="C48" s="69"/>
      <c r="D48" s="33">
        <v>1</v>
      </c>
      <c r="E48" s="27" t="s">
        <v>17</v>
      </c>
      <c r="F48" s="24"/>
      <c r="G48" s="29" t="s">
        <v>40</v>
      </c>
      <c r="H48" s="56" t="str">
        <f>IF(G48="SI",+$D48,"0")</f>
        <v>0</v>
      </c>
      <c r="I48" s="65"/>
    </row>
    <row r="49" spans="1:10" ht="9.9499999999999993" customHeight="1" thickBot="1" x14ac:dyDescent="0.3">
      <c r="A49" s="45"/>
      <c r="B49" s="45"/>
      <c r="C49" s="45"/>
      <c r="D49" s="35"/>
      <c r="E49" s="36"/>
      <c r="F49" s="37"/>
      <c r="G49" s="54"/>
      <c r="H49" s="38"/>
      <c r="I49" s="65"/>
      <c r="J49" s="23"/>
    </row>
    <row r="50" spans="1:10" ht="30" customHeight="1" thickBot="1" x14ac:dyDescent="0.4">
      <c r="A50" s="73" t="s">
        <v>31</v>
      </c>
      <c r="B50" s="74"/>
      <c r="C50" s="74"/>
      <c r="D50" s="75"/>
      <c r="E50" s="26">
        <f>+SUM(D53:D54)</f>
        <v>2</v>
      </c>
      <c r="F50" s="25"/>
      <c r="G50" s="34"/>
      <c r="H50" s="63">
        <f>+SUM(H52:H54)</f>
        <v>0</v>
      </c>
      <c r="I50" s="65"/>
      <c r="J50" s="23"/>
    </row>
    <row r="51" spans="1:10" ht="5.0999999999999996" customHeight="1" thickBot="1" x14ac:dyDescent="0.4">
      <c r="A51" s="48"/>
      <c r="B51" s="48"/>
      <c r="C51" s="48"/>
      <c r="D51" s="44"/>
      <c r="E51" s="49"/>
      <c r="F51" s="50"/>
      <c r="G51" s="34"/>
      <c r="H51" s="57"/>
      <c r="I51" s="65"/>
      <c r="J51" s="23"/>
    </row>
    <row r="52" spans="1:10" ht="60" customHeight="1" thickBot="1" x14ac:dyDescent="0.3">
      <c r="A52" s="70" t="s">
        <v>32</v>
      </c>
      <c r="B52" s="71"/>
      <c r="C52" s="71"/>
      <c r="D52" s="72"/>
      <c r="E52" s="51"/>
      <c r="F52" s="37"/>
      <c r="G52" s="55"/>
      <c r="H52" s="52"/>
      <c r="I52" s="65"/>
    </row>
    <row r="53" spans="1:10" ht="75" customHeight="1" thickBot="1" x14ac:dyDescent="0.3">
      <c r="A53" s="67" t="s">
        <v>51</v>
      </c>
      <c r="B53" s="68"/>
      <c r="C53" s="69"/>
      <c r="D53" s="33">
        <v>1</v>
      </c>
      <c r="E53" s="27" t="s">
        <v>35</v>
      </c>
      <c r="F53" s="24"/>
      <c r="G53" s="29">
        <v>1</v>
      </c>
      <c r="H53" s="62">
        <f>IF(ISNUMBER(G53),IF(ROUNDDOWN(G53,0)&lt;2,0,IF(ROUNDDOWN(G53,0)=2,0.5,IF(ROUNDDOWN(G53,0)&gt;=3,1))),"ERROR: indicar núm. TOTAL años")</f>
        <v>0</v>
      </c>
      <c r="I53" s="65"/>
    </row>
    <row r="54" spans="1:10" ht="65.099999999999994" customHeight="1" thickBot="1" x14ac:dyDescent="0.3">
      <c r="A54" s="67" t="s">
        <v>30</v>
      </c>
      <c r="B54" s="68"/>
      <c r="C54" s="69"/>
      <c r="D54" s="33">
        <v>1</v>
      </c>
      <c r="E54" s="27" t="s">
        <v>17</v>
      </c>
      <c r="F54" s="24"/>
      <c r="G54" s="29" t="s">
        <v>40</v>
      </c>
      <c r="H54" s="56" t="str">
        <f>IF(G54="SI",+$D54,"0")</f>
        <v>0</v>
      </c>
      <c r="I54" s="65"/>
    </row>
    <row r="55" spans="1:10" ht="9.9499999999999993" customHeight="1" thickBot="1" x14ac:dyDescent="0.3">
      <c r="A55" s="45"/>
      <c r="B55" s="45"/>
      <c r="C55" s="45"/>
      <c r="D55" s="35"/>
      <c r="E55" s="36"/>
      <c r="F55" s="37"/>
      <c r="G55" s="54"/>
      <c r="H55" s="38"/>
      <c r="I55" s="65"/>
      <c r="J55" s="23"/>
    </row>
    <row r="56" spans="1:10" ht="30" customHeight="1" thickBot="1" x14ac:dyDescent="0.4">
      <c r="A56" s="73" t="s">
        <v>52</v>
      </c>
      <c r="B56" s="74"/>
      <c r="C56" s="74"/>
      <c r="D56" s="75"/>
      <c r="E56" s="26">
        <f>+D59</f>
        <v>1</v>
      </c>
      <c r="F56" s="25"/>
      <c r="G56" s="34"/>
      <c r="H56" s="40" t="str">
        <f>+H59</f>
        <v>0</v>
      </c>
      <c r="I56" s="65"/>
      <c r="J56" s="23"/>
    </row>
    <row r="57" spans="1:10" ht="5.0999999999999996" customHeight="1" thickBot="1" x14ac:dyDescent="0.4">
      <c r="A57" s="48"/>
      <c r="B57" s="48"/>
      <c r="C57" s="48"/>
      <c r="D57" s="44"/>
      <c r="E57" s="49"/>
      <c r="F57" s="50"/>
      <c r="G57" s="34"/>
      <c r="H57" s="57"/>
      <c r="I57" s="65"/>
      <c r="J57" s="23"/>
    </row>
    <row r="58" spans="1:10" ht="60" customHeight="1" thickBot="1" x14ac:dyDescent="0.3">
      <c r="A58" s="70" t="s">
        <v>53</v>
      </c>
      <c r="B58" s="71"/>
      <c r="C58" s="71"/>
      <c r="D58" s="72"/>
      <c r="E58" s="51"/>
      <c r="F58" s="37"/>
      <c r="G58" s="55"/>
      <c r="H58" s="52"/>
      <c r="I58" s="65"/>
    </row>
    <row r="59" spans="1:10" ht="65.099999999999994" customHeight="1" thickBot="1" x14ac:dyDescent="0.3">
      <c r="A59" s="67" t="s">
        <v>54</v>
      </c>
      <c r="B59" s="68"/>
      <c r="C59" s="69"/>
      <c r="D59" s="33">
        <v>1</v>
      </c>
      <c r="E59" s="27" t="s">
        <v>17</v>
      </c>
      <c r="F59" s="24"/>
      <c r="G59" s="29" t="s">
        <v>40</v>
      </c>
      <c r="H59" s="56" t="str">
        <f>IF(G59="SI",+$D59,"0")</f>
        <v>0</v>
      </c>
      <c r="I59" s="65"/>
    </row>
    <row r="60" spans="1:10" ht="65.099999999999994" customHeight="1" thickBot="1" x14ac:dyDescent="0.3">
      <c r="A60" s="107" t="s">
        <v>46</v>
      </c>
      <c r="B60" s="107"/>
      <c r="C60" s="107"/>
      <c r="D60" s="107"/>
      <c r="E60" s="36"/>
      <c r="F60" s="37"/>
      <c r="G60" s="54"/>
      <c r="H60" s="38"/>
      <c r="I60" s="65"/>
      <c r="J60" s="23"/>
    </row>
    <row r="61" spans="1:10" ht="30" customHeight="1" thickBot="1" x14ac:dyDescent="0.4">
      <c r="A61" s="104" t="s">
        <v>33</v>
      </c>
      <c r="B61" s="105"/>
      <c r="C61" s="105"/>
      <c r="D61" s="106"/>
      <c r="E61" s="58">
        <f>+D63</f>
        <v>3</v>
      </c>
      <c r="F61" s="25"/>
      <c r="G61" s="34"/>
      <c r="H61" s="40" t="str">
        <f>+H63</f>
        <v>0</v>
      </c>
      <c r="I61" s="65"/>
      <c r="J61" s="23"/>
    </row>
    <row r="62" spans="1:10" ht="5.0999999999999996" customHeight="1" thickBot="1" x14ac:dyDescent="0.4">
      <c r="A62" s="48"/>
      <c r="B62" s="48"/>
      <c r="C62" s="48"/>
      <c r="D62" s="44"/>
      <c r="E62" s="49"/>
      <c r="F62" s="50"/>
      <c r="G62" s="34"/>
      <c r="H62" s="57"/>
      <c r="I62" s="65"/>
      <c r="J62" s="23"/>
    </row>
    <row r="63" spans="1:10" ht="99.95" customHeight="1" thickBot="1" x14ac:dyDescent="0.3">
      <c r="A63" s="67" t="s">
        <v>34</v>
      </c>
      <c r="B63" s="68"/>
      <c r="C63" s="69"/>
      <c r="D63" s="32">
        <v>3</v>
      </c>
      <c r="E63" s="27" t="s">
        <v>17</v>
      </c>
      <c r="F63" s="24"/>
      <c r="G63" s="29" t="s">
        <v>40</v>
      </c>
      <c r="H63" s="56" t="str">
        <f>IF(G63="SI",+$D63,"0")</f>
        <v>0</v>
      </c>
      <c r="I63" s="66"/>
    </row>
    <row r="64" spans="1:10" x14ac:dyDescent="0.25">
      <c r="A64" s="21"/>
    </row>
    <row r="65" spans="1:8" ht="20.100000000000001" customHeight="1" x14ac:dyDescent="0.25">
      <c r="A65" s="93" t="s">
        <v>37</v>
      </c>
      <c r="B65" s="93"/>
      <c r="C65" s="93"/>
      <c r="D65" s="93"/>
      <c r="E65" s="93"/>
      <c r="F65" s="93"/>
      <c r="G65" s="93"/>
      <c r="H65" s="93"/>
    </row>
    <row r="66" spans="1:8" ht="20.100000000000001" customHeight="1" x14ac:dyDescent="0.25">
      <c r="A66" s="93" t="s">
        <v>49</v>
      </c>
      <c r="B66" s="93"/>
      <c r="C66" s="93"/>
      <c r="D66" s="93"/>
      <c r="E66" s="93"/>
      <c r="F66" s="93"/>
      <c r="G66" s="93"/>
      <c r="H66" s="93"/>
    </row>
    <row r="67" spans="1:8" ht="30" customHeight="1" x14ac:dyDescent="0.25">
      <c r="A67" s="92" t="s">
        <v>50</v>
      </c>
      <c r="B67" s="92"/>
      <c r="C67" s="92"/>
      <c r="D67" s="92"/>
      <c r="E67" s="92"/>
      <c r="F67" s="92"/>
      <c r="G67" s="92"/>
      <c r="H67" s="92"/>
    </row>
    <row r="68" spans="1:8" ht="20.100000000000001" customHeight="1" x14ac:dyDescent="0.25">
      <c r="A68" s="21"/>
    </row>
    <row r="69" spans="1:8" ht="20.100000000000001" customHeight="1" x14ac:dyDescent="0.25">
      <c r="B69" s="1" t="s">
        <v>38</v>
      </c>
      <c r="C69" s="100"/>
      <c r="D69" s="100"/>
      <c r="E69" s="100"/>
      <c r="F69" s="100"/>
      <c r="G69" s="100"/>
    </row>
  </sheetData>
  <sheetProtection algorithmName="SHA-512" hashValue="O4AJdWGe6d6RnTmrUnTVsDFK4PopVgVdwbE8rtHSg0zwRNlZM9a+qAxtLWRf4VYdfPvjPAhJFtIezS7I8TGC/g==" saltValue="/jJ/KwFplsD+r/EkBY1feA==" spinCount="100000" sheet="1" objects="1" scenarios="1" selectLockedCells="1"/>
  <mergeCells count="44">
    <mergeCell ref="C69:G69"/>
    <mergeCell ref="A66:H66"/>
    <mergeCell ref="A23:C23"/>
    <mergeCell ref="A24:C24"/>
    <mergeCell ref="A36:D36"/>
    <mergeCell ref="A44:D44"/>
    <mergeCell ref="A50:D50"/>
    <mergeCell ref="A61:D61"/>
    <mergeCell ref="A63:C63"/>
    <mergeCell ref="A48:C48"/>
    <mergeCell ref="A52:D52"/>
    <mergeCell ref="A53:C53"/>
    <mergeCell ref="A54:C54"/>
    <mergeCell ref="A42:C42"/>
    <mergeCell ref="A60:D60"/>
    <mergeCell ref="G19:H19"/>
    <mergeCell ref="D19:E19"/>
    <mergeCell ref="A19:C19"/>
    <mergeCell ref="A18:H18"/>
    <mergeCell ref="A67:H67"/>
    <mergeCell ref="A65:H65"/>
    <mergeCell ref="A22:D22"/>
    <mergeCell ref="A21:D21"/>
    <mergeCell ref="A32:C32"/>
    <mergeCell ref="A38:D38"/>
    <mergeCell ref="A39:C39"/>
    <mergeCell ref="A40:C40"/>
    <mergeCell ref="A41:C41"/>
    <mergeCell ref="A46:D46"/>
    <mergeCell ref="A47:C47"/>
    <mergeCell ref="D10:H10"/>
    <mergeCell ref="A6:G6"/>
    <mergeCell ref="E8:G8"/>
    <mergeCell ref="D9:H9"/>
    <mergeCell ref="A9:C9"/>
    <mergeCell ref="B8:D8"/>
    <mergeCell ref="I23:I63"/>
    <mergeCell ref="A33:C33"/>
    <mergeCell ref="A34:C34"/>
    <mergeCell ref="A30:D30"/>
    <mergeCell ref="A31:C31"/>
    <mergeCell ref="A56:D56"/>
    <mergeCell ref="A58:D58"/>
    <mergeCell ref="A59:C59"/>
  </mergeCells>
  <printOptions horizontalCentered="1"/>
  <pageMargins left="0.78740157480314965" right="0.59055118110236227" top="0.55118110236220474" bottom="0.55118110236220474" header="0.31496062992125984" footer="0.31496062992125984"/>
  <pageSetup paperSize="9" scale="67" fitToHeight="2" orientation="portrait" cellComments="atEnd" r:id="rId1"/>
  <headerFooter>
    <oddFooter>&amp;L&amp;A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Anxo.III L2 CATALUÑA</vt:lpstr>
      <vt:lpstr>'Anxo.III L2 CATALUÑA'!_Hlk112079447</vt:lpstr>
      <vt:lpstr>'Anxo.III L2 CATALUÑA'!Área_de_impresión</vt:lpstr>
      <vt:lpstr>'Anxo.III L2 CATALUÑA'!Títulos_a_imprimir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2026-01-07T12:50:20Z</cp:lastPrinted>
  <dcterms:created xsi:type="dcterms:W3CDTF">2022-02-14T09:45:48Z</dcterms:created>
  <dcterms:modified xsi:type="dcterms:W3CDTF">2026-04-27T11:09:15Z</dcterms:modified>
</cp:coreProperties>
</file>