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2482-2026 - Subsanación deficiencias OCA Ascensores del CT Aragón\DOCUMAL\"/>
    </mc:Choice>
  </mc:AlternateContent>
  <xr:revisionPtr revIDLastSave="0" documentId="13_ncr:1_{506715FE-8A81-464E-9555-E657B316D9D6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Precio'!$A$7:$G$18</definedName>
    <definedName name="_xlnm.Print_Area" localSheetId="0">'Anexo I pag 1 oferta'!$A$3:$J$52</definedName>
    <definedName name="_xlnm.Print_Area" localSheetId="1">'Anexo I Tabla Desglose Precio'!$A$4:$G$27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6" l="1"/>
  <c r="G18" i="6" s="1"/>
  <c r="G14" i="6"/>
  <c r="G12" i="6"/>
  <c r="G10" i="6"/>
  <c r="G8" i="6"/>
  <c r="G33" i="8" l="1"/>
  <c r="B33" i="8"/>
  <c r="A25" i="8"/>
</calcChain>
</file>

<file path=xl/sharedStrings.xml><?xml version="1.0" encoding="utf-8"?>
<sst xmlns="http://schemas.openxmlformats.org/spreadsheetml/2006/main" count="80" uniqueCount="66">
  <si>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</si>
  <si>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</si>
  <si>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</si>
  <si>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</si>
  <si>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</si>
  <si>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</si>
  <si>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</si>
  <si>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</si>
  <si>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</si>
  <si>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</si>
  <si>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</si>
  <si>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</si>
  <si>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</si>
  <si>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</si>
  <si>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</si>
  <si>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</si>
  <si>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</si>
  <si>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</si>
  <si>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</si>
  <si>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</si>
  <si>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</si>
  <si>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</si>
  <si>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</si>
  <si>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</si>
  <si>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</si>
  <si>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</si>
  <si>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</si>
  <si>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</si>
  <si>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</si>
  <si>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</si>
  <si>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</si>
  <si>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</si>
  <si>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</si>
  <si>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</si>
  <si>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</si>
  <si>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</si>
  <si>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</si>
  <si>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</si>
  <si>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</si>
  <si>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</si>
  <si>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</si>
  <si>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</si>
  <si>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t xml:space="preserve">   “Subsanación deficiencias OCA Ascensores del CT Aragón"</t>
  </si>
  <si>
    <t>SUBSANACIÓN DEFECTOS OCA ASCENSOR PEQUEÑO ZARAGOZA RAE: 085020336</t>
  </si>
  <si>
    <t>01.01</t>
  </si>
  <si>
    <t>REPARACIÓN SISTEMA COMUNICACIÓN</t>
  </si>
  <si>
    <t>El sistema de petición de socorro no establece comunicación BIDIRECCIONAL con el centro de rescate, acorde con la UNE-EN 81-28.
La luz de emergencia de la cabina es inexistente o se encuentra fundida.
Este equipo está compuesto por una unidad de control, una batería autorrecargable, una luz de emergencia en cabina y una sirena de alarma.
Su funcionamiento está supeditado a un cargador eléctrico que se encarga de tener en todo momento la batería al 100%.
Sustitución de los equipos afectados para que el sistema funcione correctamente, siendo:
- Reparación o sustitución de cargador eléctrico de batería.
- instalación de nueva luz de emergencia, siguiendo la normativa aplicable a ascensores.
- Verificar la comunicación BIDIRECCIONAL del sistema y reparar o sustituir, según el alcance de la avería.
Puntos 10.06.10 y 4.09.1 del Acta de Inspección.</t>
  </si>
  <si>
    <t>01.02</t>
  </si>
  <si>
    <t>COLOCACIÓN DE PLACAS EN CABINA</t>
  </si>
  <si>
    <t>Instalación de placas en cabina y/o con datos requeridos no legibles, no posee los datos técnicos ni RAE.
Instalación de placa con los datos solicitados según punto 4.11.1 del acta.</t>
  </si>
  <si>
    <t>01.03</t>
  </si>
  <si>
    <t>INSTALACIÓN CABLE SUSPENSIÓN</t>
  </si>
  <si>
    <t>Sustitución de los cables de suspensión (cintas caducadas)Marca MEGADYNE Modelo PV90S vers 4-0278 nº ref: 252607133.
Este trabajo se hará con todas las medidas de seguridad y con la coordinación de todas las partes implicadas en él:
- Dirección del centro
- Mantenimiento
Punto 5.01.1 del acta de inspección.</t>
  </si>
  <si>
    <t>01.04</t>
  </si>
  <si>
    <t>INSTALACIÓN ALUMBRADO EN ZONA TRABAJO</t>
  </si>
  <si>
    <t>Instalación de alumbrado en zona de trabajo, espacio de maquinaria, panel de maniobra de emergencia y ensayos, ya que el actual es insuficiente o no existe.
Este alumbrado debe ser independiente del resto de alumbrados del sistema. 
Puntos 9.2 a 13.1 del acta de inspección.</t>
  </si>
  <si>
    <t>01.05</t>
  </si>
  <si>
    <t>GESTIÓN DE RESIDUOS</t>
  </si>
  <si>
    <t>Gestión de residuos con empresa autorizada por la Comunidad Autónoma u organismo competente.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</si>
  <si>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</si>
  <si>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</si>
  <si>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</si>
  <si>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</si>
  <si>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</si>
  <si>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 xml:space="preserve">Presupuesto S-02482-2026 - Subsanación deficiencias OCA Ascensores del CT Aragón </t>
  </si>
  <si>
    <t>Expediente n.º S/02482/2026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</si>
</sst>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 wrapText="1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2" borderId="0" xfId="0" applyFont="1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5" spans="1:9" x14ac:dyDescent="0.25">
      <c r="D5" s="3"/>
      <c r="E5" s="3"/>
      <c r="F5" s="4"/>
      <c r="G5" s="4"/>
      <c r="H5" s="4"/>
      <c r="I5" s="5" t="s">
        <v>42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65</v>
      </c>
    </row>
    <row r="8" spans="1:9" ht="24.95" customHeight="1" x14ac:dyDescent="0.25"/>
    <row r="9" spans="1:9" ht="18.75" x14ac:dyDescent="0.3">
      <c r="A9" s="64" t="s">
        <v>12</v>
      </c>
      <c r="B9" s="64"/>
      <c r="C9" s="64"/>
      <c r="D9" s="64"/>
      <c r="E9" s="64"/>
      <c r="F9" s="64"/>
      <c r="G9" s="64"/>
      <c r="H9" s="64"/>
      <c r="I9" s="64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65"/>
      <c r="C12" s="65"/>
      <c r="D12" s="65"/>
      <c r="E12" s="65"/>
      <c r="F12" s="57" t="s">
        <v>18</v>
      </c>
      <c r="G12" s="57"/>
      <c r="H12" s="57"/>
      <c r="I12" s="54"/>
    </row>
    <row r="13" spans="1:9" x14ac:dyDescent="0.25">
      <c r="A13" s="19" t="s">
        <v>24</v>
      </c>
      <c r="B13" s="67" t="s">
        <v>25</v>
      </c>
      <c r="C13" s="67"/>
      <c r="D13" s="67"/>
      <c r="E13" s="67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57" t="s">
        <v>20</v>
      </c>
      <c r="F14" s="57"/>
      <c r="G14" s="66"/>
      <c r="H14" s="66"/>
      <c r="I14" s="66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55"/>
      <c r="D16" s="55"/>
      <c r="E16" s="55"/>
      <c r="F16" s="55"/>
      <c r="G16" s="55"/>
      <c r="H16" s="53" t="s">
        <v>22</v>
      </c>
      <c r="I16" s="54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68"/>
      <c r="D18" s="68"/>
      <c r="E18" s="3"/>
      <c r="F18" s="17" t="s">
        <v>27</v>
      </c>
      <c r="G18" s="66"/>
      <c r="H18" s="66"/>
      <c r="I18" s="66"/>
    </row>
    <row r="19" spans="1:12" x14ac:dyDescent="0.25">
      <c r="A19" s="20"/>
      <c r="B19" s="8"/>
      <c r="C19" s="8" t="s">
        <v>26</v>
      </c>
      <c r="D19" s="8"/>
      <c r="E19" s="8"/>
      <c r="G19" s="67" t="s">
        <v>14</v>
      </c>
      <c r="H19" s="67"/>
      <c r="I19" s="67"/>
    </row>
    <row r="20" spans="1:12" x14ac:dyDescent="0.25">
      <c r="A20" s="18" t="s">
        <v>15</v>
      </c>
      <c r="B20" s="54"/>
      <c r="C20" s="57" t="s">
        <v>16</v>
      </c>
      <c r="D20" s="57"/>
      <c r="E20" s="62"/>
      <c r="F20" s="62"/>
      <c r="G20" s="62"/>
      <c r="H20" s="53" t="s">
        <v>34</v>
      </c>
      <c r="I20" s="54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55"/>
      <c r="D22" s="55"/>
      <c r="E22" s="55"/>
      <c r="F22" s="55"/>
      <c r="G22" s="55"/>
      <c r="H22" s="53" t="s">
        <v>35</v>
      </c>
      <c r="I22" s="54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S/02482/2026 -    “Subsanación deficiencias OCA Ascensores del CT Aragón"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56" t="s">
        <v>29</v>
      </c>
      <c r="B27" s="56"/>
      <c r="C27" s="56"/>
      <c r="D27" s="56"/>
      <c r="E27" s="56"/>
      <c r="F27" s="56"/>
      <c r="G27" s="56"/>
      <c r="H27" s="56"/>
      <c r="I27" s="56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73" t="s">
        <v>31</v>
      </c>
      <c r="C31" s="74"/>
      <c r="D31" s="74"/>
      <c r="E31" s="74"/>
      <c r="F31" s="75"/>
      <c r="G31" s="79" t="s">
        <v>32</v>
      </c>
      <c r="H31" s="80"/>
      <c r="I31" s="2"/>
      <c r="J31" s="2"/>
      <c r="K31" s="2"/>
      <c r="L31" s="2"/>
    </row>
    <row r="32" spans="1:12" ht="15" customHeight="1" thickBot="1" x14ac:dyDescent="0.3">
      <c r="A32" s="2"/>
      <c r="B32" s="76"/>
      <c r="C32" s="77"/>
      <c r="D32" s="77"/>
      <c r="E32" s="77"/>
      <c r="F32" s="78"/>
      <c r="G32" s="79" t="s">
        <v>33</v>
      </c>
      <c r="H32" s="80"/>
      <c r="I32" s="2"/>
      <c r="J32" s="2"/>
      <c r="K32" s="2"/>
      <c r="L32" s="2"/>
    </row>
    <row r="33" spans="1:12" ht="30" customHeight="1" thickBot="1" x14ac:dyDescent="0.3">
      <c r="A33" s="2"/>
      <c r="B33" s="60" t="str">
        <f>+I5</f>
        <v xml:space="preserve">   “Subsanación deficiencias OCA Ascensores del CT Aragón"</v>
      </c>
      <c r="C33" s="60"/>
      <c r="D33" s="60"/>
      <c r="E33" s="60"/>
      <c r="F33" s="61"/>
      <c r="G33" s="58" t="str">
        <f>+IFERROR(IF(ISNUMBER('Anexo I Tabla Desglose Precio'!G18),IF('Anexo I Tabla Desglose Precio'!G18&lt;=14800.87,'Anexo I Tabla Desglose Precio'!G18,"ERROR: no debe superar 14.800,87"),"revisar desglose precio"),"desglose precio incompleto/incorrecto")</f>
        <v>revisar desglose precio</v>
      </c>
      <c r="H33" s="59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69" t="s">
        <v>61</v>
      </c>
      <c r="B42" s="69"/>
      <c r="C42" s="69"/>
      <c r="D42" s="69"/>
      <c r="E42" s="69"/>
      <c r="F42" s="69"/>
      <c r="G42" s="69"/>
      <c r="H42" s="69"/>
      <c r="I42" s="69"/>
    </row>
    <row r="47" spans="1:12" x14ac:dyDescent="0.25">
      <c r="B47" s="70"/>
      <c r="C47" s="70"/>
      <c r="D47" s="70"/>
      <c r="E47" s="31" t="s">
        <v>39</v>
      </c>
      <c r="F47" s="33" t="s">
        <v>62</v>
      </c>
    </row>
    <row r="48" spans="1:12" x14ac:dyDescent="0.25">
      <c r="F48" s="32" t="s">
        <v>41</v>
      </c>
    </row>
    <row r="49" spans="2:6" x14ac:dyDescent="0.25">
      <c r="B49" s="27" t="s">
        <v>40</v>
      </c>
      <c r="C49" s="71"/>
      <c r="D49" s="71"/>
      <c r="E49" s="71"/>
      <c r="F49" s="71"/>
    </row>
    <row r="50" spans="2:6" x14ac:dyDescent="0.25">
      <c r="C50" s="72" t="s">
        <v>60</v>
      </c>
      <c r="D50" s="72"/>
      <c r="E50" s="72"/>
      <c r="F50" s="35"/>
    </row>
  </sheetData>
  <sheetProtection algorithmName="SHA-512" hashValue="wNOK3Ynu1oJiwM5DqdO3v0708PlWqxhFdqR235VZATMgMZ+Agh+b0/Mku1G+aiWzbwOe/e+dg8wpeM4B83eY6Q==" saltValue="rrmkSEgb7QLPTGnEHI6+Nw==" spinCount="100000" sheet="1" objects="1" scenarios="1" selectLockedCells="1"/>
  <mergeCells count="24">
    <mergeCell ref="A42:I42"/>
    <mergeCell ref="B47:D47"/>
    <mergeCell ref="C49:F49"/>
    <mergeCell ref="C50:E50"/>
    <mergeCell ref="B31:F32"/>
    <mergeCell ref="G31:H31"/>
    <mergeCell ref="G32:H32"/>
    <mergeCell ref="C16:G16"/>
    <mergeCell ref="B13:E13"/>
    <mergeCell ref="C18:D18"/>
    <mergeCell ref="G18:I18"/>
    <mergeCell ref="G19:I19"/>
    <mergeCell ref="A2:I2"/>
    <mergeCell ref="A9:I9"/>
    <mergeCell ref="B12:E12"/>
    <mergeCell ref="F12:H12"/>
    <mergeCell ref="E14:F14"/>
    <mergeCell ref="G14:I14"/>
    <mergeCell ref="C22:G22"/>
    <mergeCell ref="A27:I27"/>
    <mergeCell ref="C20:D20"/>
    <mergeCell ref="G33:H33"/>
    <mergeCell ref="B33:F33"/>
    <mergeCell ref="E20:G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6"/>
  <sheetViews>
    <sheetView showGridLines="0" zoomScaleNormal="100" workbookViewId="0">
      <pane ySplit="6" topLeftCell="A19" activePane="bottomLeft" state="frozen"/>
      <selection pane="bottomLeft" activeCell="F16" sqref="F16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1" t="s">
        <v>9</v>
      </c>
      <c r="B1" s="82"/>
      <c r="C1" s="82"/>
      <c r="D1" s="82"/>
      <c r="E1" s="82"/>
      <c r="F1" s="82"/>
      <c r="G1" s="83"/>
    </row>
    <row r="2" spans="1:7" ht="60" customHeight="1" x14ac:dyDescent="0.25">
      <c r="A2" s="84" t="s">
        <v>36</v>
      </c>
      <c r="B2" s="84"/>
      <c r="C2" s="84"/>
      <c r="D2" s="84"/>
      <c r="E2" s="84"/>
      <c r="F2" s="84"/>
      <c r="G2" s="84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64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x14ac:dyDescent="0.25">
      <c r="A7" s="37" t="s">
        <v>37</v>
      </c>
      <c r="B7" s="38" t="s">
        <v>6</v>
      </c>
      <c r="C7" s="37" t="s">
        <v>8</v>
      </c>
      <c r="D7" s="39" t="s">
        <v>43</v>
      </c>
      <c r="E7" s="40"/>
      <c r="F7" s="41"/>
      <c r="G7" s="41"/>
    </row>
    <row r="8" spans="1:7" x14ac:dyDescent="0.25">
      <c r="A8" s="42" t="s">
        <v>44</v>
      </c>
      <c r="B8" s="43" t="s">
        <v>7</v>
      </c>
      <c r="C8" s="43" t="s">
        <v>38</v>
      </c>
      <c r="D8" s="44" t="s">
        <v>45</v>
      </c>
      <c r="E8" s="45">
        <v>1</v>
      </c>
      <c r="F8" s="52"/>
      <c r="G8" s="46">
        <f>+ROUND(+TRUNC(E8,2)*TRUNC(F8,2),2)</f>
        <v>0</v>
      </c>
    </row>
    <row r="9" spans="1:7" ht="146.25" x14ac:dyDescent="0.25">
      <c r="A9" s="30"/>
      <c r="B9" s="30"/>
      <c r="C9" s="30"/>
      <c r="D9" s="44" t="s">
        <v>46</v>
      </c>
      <c r="E9" s="30"/>
      <c r="F9" s="47"/>
      <c r="G9" s="47"/>
    </row>
    <row r="10" spans="1:7" x14ac:dyDescent="0.25">
      <c r="A10" s="42" t="s">
        <v>47</v>
      </c>
      <c r="B10" s="43" t="s">
        <v>7</v>
      </c>
      <c r="C10" s="43" t="s">
        <v>38</v>
      </c>
      <c r="D10" s="44" t="s">
        <v>48</v>
      </c>
      <c r="E10" s="45">
        <v>1</v>
      </c>
      <c r="F10" s="52"/>
      <c r="G10" s="46">
        <f>+ROUND(+TRUNC(E10,2)*TRUNC(F10,2),2)</f>
        <v>0</v>
      </c>
    </row>
    <row r="11" spans="1:7" ht="33.75" x14ac:dyDescent="0.25">
      <c r="A11" s="30"/>
      <c r="B11" s="30"/>
      <c r="C11" s="30"/>
      <c r="D11" s="44" t="s">
        <v>49</v>
      </c>
      <c r="E11" s="30"/>
      <c r="F11" s="47"/>
      <c r="G11" s="47"/>
    </row>
    <row r="12" spans="1:7" x14ac:dyDescent="0.25">
      <c r="A12" s="42" t="s">
        <v>50</v>
      </c>
      <c r="B12" s="43" t="s">
        <v>7</v>
      </c>
      <c r="C12" s="43" t="s">
        <v>38</v>
      </c>
      <c r="D12" s="44" t="s">
        <v>51</v>
      </c>
      <c r="E12" s="45">
        <v>1</v>
      </c>
      <c r="F12" s="52"/>
      <c r="G12" s="46">
        <f>+ROUND(+TRUNC(E12,2)*TRUNC(F12,2),2)</f>
        <v>0</v>
      </c>
    </row>
    <row r="13" spans="1:7" ht="78.75" x14ac:dyDescent="0.25">
      <c r="A13" s="30"/>
      <c r="B13" s="30"/>
      <c r="C13" s="30"/>
      <c r="D13" s="44" t="s">
        <v>52</v>
      </c>
      <c r="E13" s="30"/>
      <c r="F13" s="47"/>
      <c r="G13" s="47"/>
    </row>
    <row r="14" spans="1:7" x14ac:dyDescent="0.25">
      <c r="A14" s="42" t="s">
        <v>53</v>
      </c>
      <c r="B14" s="43" t="s">
        <v>7</v>
      </c>
      <c r="C14" s="43" t="s">
        <v>38</v>
      </c>
      <c r="D14" s="44" t="s">
        <v>54</v>
      </c>
      <c r="E14" s="45">
        <v>1</v>
      </c>
      <c r="F14" s="52"/>
      <c r="G14" s="46">
        <f>+ROUND(+TRUNC(E14,2)*TRUNC(F14,2),2)</f>
        <v>0</v>
      </c>
    </row>
    <row r="15" spans="1:7" ht="45" x14ac:dyDescent="0.25">
      <c r="A15" s="30"/>
      <c r="B15" s="30"/>
      <c r="C15" s="30"/>
      <c r="D15" s="44" t="s">
        <v>55</v>
      </c>
      <c r="E15" s="30"/>
      <c r="F15" s="47"/>
      <c r="G15" s="47"/>
    </row>
    <row r="16" spans="1:7" x14ac:dyDescent="0.25">
      <c r="A16" s="42" t="s">
        <v>56</v>
      </c>
      <c r="B16" s="43" t="s">
        <v>7</v>
      </c>
      <c r="C16" s="43" t="s">
        <v>38</v>
      </c>
      <c r="D16" s="44" t="s">
        <v>57</v>
      </c>
      <c r="E16" s="45">
        <v>1</v>
      </c>
      <c r="F16" s="52"/>
      <c r="G16" s="46">
        <f>+ROUND(+TRUNC(E16,2)*TRUNC(F16,2),2)</f>
        <v>0</v>
      </c>
    </row>
    <row r="17" spans="1:7" ht="22.5" x14ac:dyDescent="0.25">
      <c r="A17" s="30"/>
      <c r="B17" s="30"/>
      <c r="C17" s="30"/>
      <c r="D17" s="44" t="s">
        <v>58</v>
      </c>
      <c r="E17" s="30"/>
      <c r="F17" s="47"/>
      <c r="G17" s="47"/>
    </row>
    <row r="18" spans="1:7" ht="48.75" customHeight="1" x14ac:dyDescent="0.25">
      <c r="A18" s="30"/>
      <c r="B18" s="30"/>
      <c r="C18" s="30"/>
      <c r="D18" s="48" t="s">
        <v>59</v>
      </c>
      <c r="E18" s="49"/>
      <c r="F18" s="50"/>
      <c r="G18" s="51" t="str">
        <f>IF(COUNTA(F8:F16)=5,SUM(G8:G17),"Faltan partidas por ofertar")</f>
        <v>Faltan partidas por ofertar</v>
      </c>
    </row>
    <row r="20" spans="1:7" s="2" customFormat="1" ht="15" customHeight="1" x14ac:dyDescent="0.25">
      <c r="A20" s="85" t="s">
        <v>63</v>
      </c>
      <c r="B20" s="85"/>
      <c r="C20" s="85"/>
      <c r="D20" s="85"/>
      <c r="E20" s="85"/>
      <c r="F20" s="85"/>
      <c r="G20" s="85"/>
    </row>
    <row r="21" spans="1:7" s="2" customFormat="1" ht="5.0999999999999996" customHeight="1" x14ac:dyDescent="0.25">
      <c r="A21" s="8"/>
      <c r="B21" s="8"/>
      <c r="C21" s="8"/>
      <c r="D21" s="8"/>
      <c r="E21" s="8"/>
      <c r="F21" s="8"/>
      <c r="G21" s="8"/>
    </row>
    <row r="23" spans="1:7" x14ac:dyDescent="0.25">
      <c r="B23" s="70"/>
      <c r="C23" s="70"/>
      <c r="D23" s="70"/>
      <c r="E23" s="31" t="s">
        <v>39</v>
      </c>
      <c r="F23" s="33" t="s">
        <v>62</v>
      </c>
    </row>
    <row r="24" spans="1:7" x14ac:dyDescent="0.25">
      <c r="F24" s="32" t="s">
        <v>41</v>
      </c>
    </row>
    <row r="25" spans="1:7" x14ac:dyDescent="0.25">
      <c r="C25" s="27" t="s">
        <v>40</v>
      </c>
      <c r="D25" s="34"/>
    </row>
    <row r="26" spans="1:7" x14ac:dyDescent="0.25">
      <c r="D26" s="53" t="s">
        <v>60</v>
      </c>
      <c r="E26" s="35"/>
      <c r="F26" s="35"/>
      <c r="G26" s="35"/>
    </row>
  </sheetData>
  <sheetProtection algorithmName="SHA-512" hashValue="AxKGJB6Txu+1Ds6cVbWa0tXmWpDw2B9DuDMiDIoqvO8f1KS8FvFcIEHDwwsCmMu3ZzNtn7q+Ef2t7uWuWwIVgg==" saltValue="UrWvMu+FmkeO2w3Xc1ragg==" spinCount="100000" sheet="1" objects="1" scenarios="1" selectLockedCells="1"/>
  <autoFilter ref="A7:G18" xr:uid="{7E887ED2-E81F-42F1-9AA3-D53C183FB606}"/>
  <mergeCells count="4">
    <mergeCell ref="A1:G1"/>
    <mergeCell ref="A2:G2"/>
    <mergeCell ref="A20:G20"/>
    <mergeCell ref="B23:D23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2026-05-25T08:25:30Z</cp:lastPrinted>
  <dcterms:created xsi:type="dcterms:W3CDTF">2026-02-02T12:27:45Z</dcterms:created>
  <dcterms:modified xsi:type="dcterms:W3CDTF">2026-05-25T08:31:28Z</dcterms:modified>
</cp:coreProperties>
</file>