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J S-02340-2026 - Sustitución SAIs en CT RNE Cáceres Y UI Cádiz(VV)\DOCU\"/>
    </mc:Choice>
  </mc:AlternateContent>
  <xr:revisionPtr revIDLastSave="0" documentId="13_ncr:1_{E654D592-F93F-41B4-8189-164808A83AC0}" xr6:coauthVersionLast="36" xr6:coauthVersionMax="36" xr10:uidLastSave="{00000000-0000-0000-0000-000000000000}"/>
  <bookViews>
    <workbookView xWindow="0" yWindow="0" windowWidth="28635" windowHeight="12135" xr2:uid="{3828363D-2EF7-44CA-AF47-6D3C9597C3DF}"/>
  </bookViews>
  <sheets>
    <sheet name="Anexo I pag 1 oferta" sheetId="7" r:id="rId1"/>
    <sheet name="Lote 1 SAI RNE CACERES" sheetId="4" r:id="rId2"/>
  </sheets>
  <definedNames>
    <definedName name="_xlnm._FilterDatabase" localSheetId="1" hidden="1">'Lote 1 SAI RNE CACERES'!$A$8:$H$33</definedName>
    <definedName name="_xlnm.Print_Area" localSheetId="0">'Anexo I pag 1 oferta'!$A$3:$J$55</definedName>
    <definedName name="_xlnm.Print_Area" localSheetId="1">'Lote 1 SAI RNE CACERES'!$A$8:$H$39</definedName>
    <definedName name="_xlnm.Print_Titles" localSheetId="1">'Lote 1 SAI RNE CACERES'!$3:$7</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8" i="4" l="1"/>
  <c r="H26" i="4"/>
  <c r="H23" i="4"/>
  <c r="H21" i="4"/>
  <c r="H19" i="4"/>
  <c r="H16" i="4"/>
  <c r="H14" i="4"/>
  <c r="H12" i="4"/>
  <c r="H10" i="4"/>
  <c r="H25" i="4" l="1"/>
  <c r="H30" i="4" s="1"/>
  <c r="H33" i="4" l="1"/>
  <c r="B26" i="7" s="1"/>
  <c r="F34" i="7" l="1"/>
  <c r="F32" i="4"/>
  <c r="F31" i="4"/>
</calcChain>
</file>

<file path=xl/sharedStrings.xml><?xml version="1.0" encoding="utf-8"?>
<sst xmlns="http://schemas.openxmlformats.org/spreadsheetml/2006/main" count="106" uniqueCount="84">
  <si>
    <t>Código</t>
  </si>
  <si>
    <t>Nat</t>
  </si>
  <si>
    <t>Ud</t>
  </si>
  <si>
    <t>Resumen</t>
  </si>
  <si>
    <t>CanPres</t>
  </si>
  <si>
    <t>Pres</t>
  </si>
  <si>
    <t>ImpPres</t>
  </si>
  <si>
    <t>01</t>
  </si>
  <si>
    <t>Capítulo</t>
  </si>
  <si>
    <t/>
  </si>
  <si>
    <t>Partida</t>
  </si>
  <si>
    <t>u</t>
  </si>
  <si>
    <t>CUADRO PROTECCIONES + BY-PASS EXTERNO</t>
  </si>
  <si>
    <t>m</t>
  </si>
  <si>
    <t>LÍNEAS ELÉCTRICAS</t>
  </si>
  <si>
    <t>CONTROL E INTEGRACIÓN BMS</t>
  </si>
  <si>
    <t>TARJETA DE COMUNICACIÓN MODBUS IP</t>
  </si>
  <si>
    <t>Línea lazo comunicaciones</t>
  </si>
  <si>
    <t>m. suministro e instalación cable estructurado UTP  cat 6a. Totalmente instalado, incuido pequeño material p.p.</t>
  </si>
  <si>
    <t>Ingeniería de Programación, puesta en marcha y pruebas</t>
  </si>
  <si>
    <t>Ud. Desarrollo de la ingeniería de programación, diseño de los gráficos, imágenes y pantallas de instalación, esquemas principio y ficheros para el Puesto Central del Sistema de Gestión Centralizada del edificio/instalación IQVISION de TREND de RTVE.
Incluye:
Trabajos de ingeniería y programación del controlador existente. Diseño de pantallas (SCADA) para el puesto central
Trabajos de configuración y programación en el Sistema de Gestión, Supervisor/es y Pasarelas, de la integración multiprotocolo de equipos terceros tales como los protocolos: Bacnet IP, ModBus o similar, entre el Sistema de Control y los distintos Subsistemas o Equipos a integrar  necesarios para la monitorización y supervisión.
Verificación de conexionado de señales según se especifica en la lista de puntos del Sistema de Control, Verificación de la correcta recepción de señales de cada equipo para su integración.
Realización de la puesta en marcha tras la programación en Iqvision, con la confección del listado de puntos con la verificación y comprobación de los mismos realizados en la puesta en marcha, con emision de certificado por parte del instalador de la realización de las pruebas y su correcto funcionamiento.
Eliminación de programación (software y gráficos anteriores).
Entrega de documentación: back-up programación, memoria de funcionamiento, esquema de arquitectura y esquemas eléctricos, cableado y conexiones.
Se considerará finalizada una vez sea chequeado por parte de RTVE el correcto funcionamiento de las ordenes enviadas desde el puesto de mando central del IQVISION.
Señales a integrar: Potencia por fase, tensiones por fase, tensión de batería, tiempo de autonomía, temperatura, capaciadad de carga, estado y alarma bateria.</t>
  </si>
  <si>
    <t>Total 01.05</t>
  </si>
  <si>
    <t>GESTIÓN DE RESIDUOS</t>
  </si>
  <si>
    <t>CONTROL CALIDAD Y PUESTA EN MARCHA</t>
  </si>
  <si>
    <t>ud. Puesta en marcha del conjunto SAI-By-Pass-Baterias por parte de personal cualificado, dejando el equipo operativo.</t>
  </si>
  <si>
    <t>Otros</t>
  </si>
  <si>
    <t>01_01</t>
  </si>
  <si>
    <t>01_02</t>
  </si>
  <si>
    <t>01_03</t>
  </si>
  <si>
    <t>01_04</t>
  </si>
  <si>
    <t>01_05</t>
  </si>
  <si>
    <t>01_05_01</t>
  </si>
  <si>
    <t>01_05_02</t>
  </si>
  <si>
    <t>01_05_03</t>
  </si>
  <si>
    <t>01_06</t>
  </si>
  <si>
    <t>01_07</t>
  </si>
  <si>
    <r>
      <rPr>
        <b/>
        <sz val="8"/>
        <color rgb="FFFF0000"/>
        <rFont val="Calibri"/>
        <family val="2"/>
        <scheme val="minor"/>
      </rPr>
      <t xml:space="preserve">(a) (b) </t>
    </r>
    <r>
      <rPr>
        <b/>
        <sz val="8"/>
        <color theme="1"/>
        <rFont val="Calibri"/>
        <family val="2"/>
        <scheme val="minor"/>
      </rPr>
      <t>Cuando no se indiquen otros porcentajes se entenderá que quedan incluidos en el precio de la oferta el 13% de Gastos Generales y el 6% de Beneficio Industrial</t>
    </r>
  </si>
  <si>
    <t>Fdo:</t>
  </si>
  <si>
    <r>
      <t xml:space="preserve">NOTA IMPORTANTE: 
Este fichero de mediciones en Excel </t>
    </r>
    <r>
      <rPr>
        <b/>
        <u/>
        <sz val="10"/>
        <color rgb="FFFF0000"/>
        <rFont val="Calibri"/>
        <family val="2"/>
      </rPr>
      <t>(ÚNICO FORMATO DISPONIBLE)</t>
    </r>
    <r>
      <rPr>
        <b/>
        <sz val="10"/>
        <color theme="1"/>
        <rFont val="Calibri"/>
        <family val="2"/>
      </rPr>
      <t xml:space="preserv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r>
  </si>
  <si>
    <t>ANEXO I: MODELO DE PROPOSICIÓN ECONÓMICA</t>
  </si>
  <si>
    <t xml:space="preserve">D./Dª </t>
  </si>
  <si>
    <t xml:space="preserve">                                (Nombre y dos apellidos)</t>
  </si>
  <si>
    <t>(nombre o razón social)</t>
  </si>
  <si>
    <t xml:space="preserve">con NIF </t>
  </si>
  <si>
    <t xml:space="preserve">y domicilio social en </t>
  </si>
  <si>
    <t>conforme acredita con Poder.</t>
  </si>
  <si>
    <r>
      <rPr>
        <b/>
        <sz val="11"/>
        <color theme="1"/>
        <rFont val="Calibri"/>
        <family val="2"/>
        <scheme val="minor"/>
      </rPr>
      <t>Se compromete a ejecutar la obra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xml:space="preserve"> señalando como características de su proposición las siguientes:</t>
    </r>
  </si>
  <si>
    <r>
      <t xml:space="preserve">A. El precio máximo ofertado, </t>
    </r>
    <r>
      <rPr>
        <b/>
        <u/>
        <sz val="11"/>
        <color theme="1"/>
        <rFont val="Calibri"/>
        <family val="2"/>
        <scheme val="minor"/>
      </rPr>
      <t>expresado sin IVA</t>
    </r>
    <r>
      <rPr>
        <b/>
        <sz val="11"/>
        <color theme="1"/>
        <rFont val="Calibri"/>
        <family val="2"/>
        <scheme val="minor"/>
      </rPr>
      <t xml:space="preserve"> u otros impuestos indirectos equivalentes, es </t>
    </r>
  </si>
  <si>
    <t xml:space="preserve">de </t>
  </si>
  <si>
    <t xml:space="preserve">€ </t>
  </si>
  <si>
    <t>Las proposiciones económicas incluirán un único precio para cada prestación, aplicable en cada uno de los años de ejecución del contrato.</t>
  </si>
  <si>
    <t>Las proposiciones económicas no podrán superar el valor estimado indicado en el PCAP cláusula 3ª, sin incluir modificaciones.</t>
  </si>
  <si>
    <t>Será obligatorio cumplimentar todos los campos de los formularios en caso contrario se desestimará la oferta.</t>
  </si>
  <si>
    <t>En caso de discrepancia entre el importe del precio unitario y el importe indicado en las casillas de estimación total de la obra, prevalecerá el importe del precio unitario de cada prestación, y se corregirá el cálculo partiendo del precio unitario indicado.</t>
  </si>
  <si>
    <t>B.  Desglose Precio:</t>
  </si>
  <si>
    <t>(tabla desglose precio se incluye en páginas siguientes)</t>
  </si>
  <si>
    <t xml:space="preserve">con D.N.I./NIE número </t>
  </si>
  <si>
    <t>actuando en calidad de apoderado de la empresa</t>
  </si>
  <si>
    <t>IMPORTE OFERTA</t>
  </si>
  <si>
    <t>PRESUPUESTO EJECUCION MATERIAL Lote 1</t>
  </si>
  <si>
    <t>PRESUPUESTO EJECUCION CONTRATA/IMPORTE OFERTA Lote 1</t>
  </si>
  <si>
    <r>
      <t xml:space="preserve">Gastos Generales xx % </t>
    </r>
    <r>
      <rPr>
        <b/>
        <sz val="8"/>
        <color rgb="FFFF0000"/>
        <rFont val="Calibri"/>
        <family val="2"/>
        <scheme val="minor"/>
      </rPr>
      <t>(a)</t>
    </r>
  </si>
  <si>
    <r>
      <t xml:space="preserve">Beneficio Industrial yy % </t>
    </r>
    <r>
      <rPr>
        <b/>
        <sz val="8"/>
        <color rgb="FFFF0000"/>
        <rFont val="Calibri"/>
        <family val="2"/>
        <scheme val="minor"/>
      </rPr>
      <t>(b)</t>
    </r>
  </si>
  <si>
    <t>NOTA IMPORTANTE: 
ESTE ANEXO I Y LA TABLA DESGLOSE PRECIO DEL LOTE 1 SE PRESENTARAN EN FORMATO PDF Y DEBERAN ESTAR FIRMADOS POR DECLARANTE(S)</t>
  </si>
  <si>
    <t>ESTA TABLA DESGLOSE PRECIO DE OFERTA SE PRESENTARA FIRMADA EN FORMATO PDF. 
SOLO PERMITE OFERTAS A LOTE 1</t>
  </si>
  <si>
    <t>Expediente n.º S/02340/2026</t>
  </si>
  <si>
    <t> Sustitución SAIs en CT RNE Cáceres Y UI Cádiz</t>
  </si>
  <si>
    <t xml:space="preserve">S-02340-2026 - Sustitución SAIs en CT RNE Cáceres Y UI Cádiz </t>
  </si>
  <si>
    <t>Lote 1: Sustitución SAI RNE CACERES</t>
  </si>
  <si>
    <t>LOTE 1 Sustitución SAI CT RNE Cáceres</t>
  </si>
  <si>
    <t>SAI 20 KVA CÁCERES</t>
  </si>
  <si>
    <t>DESMOTAJE SAI ANTIGUO</t>
  </si>
  <si>
    <t>ud. Desmontaje SAI e instalación antigua. 
Incluye desmontaje de cableado de alimentación, salida y comunicaciones, armario, cuadros eléctricos y todo elemento principal o auxiliar que quede sin función y que esté asociado al equipo a retirar. 
Incluye el acondicionemiento de la zona para la recepción del nuevo equipo.</t>
  </si>
  <si>
    <t>NUEVO SAI DE 20 KVAs</t>
  </si>
  <si>
    <t>ud. Suministro e instalación Equipo SAI Riello Sentryum S3T o equivalente con las siguientes características principales:
Potencia: 20 kVA / 20 kW (unitario, configuración N+0).
Entrada: Trifásica 3 x 400/230 Vac, 50 Hz, 3F + N ± 20%.
Salida: Trifásica 3 x 400/230 Vac, 50 Hz, 3F + N.
Tecnología: On-Line Doble Conversión (Clase VFI-SS111 según IEC EN 62040-3)
Factor de potencia: 0.99
Corriente sinusoidal con baja distorsión armónica (THDi ≤ 3%)
Función Power Walk-In para arranque progresivo
Baterías Plomo hermético (Pb-H) sin mantenimiento, diseñadas para una vida útil de 10 años según normativa Eurobat
Autonomía 15 minutos con carga de 20 kVA
Sistema Battery Carel, con cargador de alta frecuencia y recarga compensada por temperatura
Cold Start: Arranque sin red eléctrica.
By-Pass: Estático y manual para mantenimiento.
Protección Back Feed contra retorno de energía
Normativas: Cumple con IEC EN 62040-1 (seguridad), IEC EN 62040-2 (EMC), RoHS, y clasificación VFI-SS-111
Totalmente instalado, programado y puesta en marcha realizada. Incluye pequeño material.</t>
  </si>
  <si>
    <t>ud. Suministro y montaje de cuadro mural con una protección de entrada de 4x32A o la adecuada si no coincide con este valor (20 KVA para rectificador y BY-Pass común).
BY-Pass exterior con protección 4x32A con enclavamiento y protección de salida hacia las cargas con interruptor de 4x32A.
Aparamenta Schneider, SIEMENS, ABB  o similar
Este cuadro se conectará al cuadro de alimentación del SAI, en el que se encuentra la salida del mismo.
Totalmente instalado.</t>
  </si>
  <si>
    <t>m. manguera cable eléctrico libre de halógenos tipo RZ1-K (AS) 5G10mm2 para líneas de alimentación y cableado de fuerza para by-pass externo. Totalmente instalado. Incluye pequeño material, marcado de cables, banadejas y conducciones bajo tubo, racores, cajas y p.p.</t>
  </si>
  <si>
    <t>ud. Instalación de tarjeta MODBUS IP para supervisión y configuración  a través de explorador web con servidor web integrado. Incluye montaje en ups, cableado hasta rack corporativo e integración en BMS. Encendido y apagado UPS, prueba de descarga de baterías, registro de sucesos.
Tipo cable: estructurado cat 6a</t>
  </si>
  <si>
    <t>ud. Retirada del equipo obsoleto, con certificado de gestor de residuos autorizado, incluidas las baterías existentes.</t>
  </si>
  <si>
    <t xml:space="preserve">(indicar número y título de lote ofertado) </t>
  </si>
  <si>
    <t>Sustitución Sistemas de Alimentación Ininterrumpdia</t>
  </si>
  <si>
    <t>DESCRIPCIÓN</t>
  </si>
  <si>
    <t xml:space="preserve">Lote : </t>
  </si>
  <si>
    <t>…………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</si>
</sst>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27" x14ac:knownFonts="1">
    <font>
      <sz val="11"/>
      <color theme="1"/>
      <name val="Calibri"/>
      <family val="2"/>
      <scheme val="minor"/>
    </font>
    <font>
      <sz val="11"/>
      <color rgb="FFFF0000"/>
      <name val="Calibri"/>
      <family val="2"/>
      <scheme val="minor"/>
    </font>
    <font>
      <b/>
      <sz val="10"/>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b/>
      <sz val="8"/>
      <color rgb="FF000000"/>
      <name val="Calibri"/>
      <family val="2"/>
      <scheme val="minor"/>
    </font>
    <font>
      <sz val="8"/>
      <color theme="1"/>
      <name val="Calibri"/>
      <family val="2"/>
      <scheme val="minor"/>
    </font>
    <font>
      <sz val="8"/>
      <color theme="0"/>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b/>
      <sz val="11"/>
      <color theme="1"/>
      <name val="Calibri"/>
      <family val="2"/>
      <scheme val="minor"/>
    </font>
    <font>
      <sz val="8"/>
      <color rgb="FFFF0000"/>
      <name val="Calibri"/>
      <family val="2"/>
      <scheme val="minor"/>
    </font>
    <font>
      <b/>
      <sz val="8"/>
      <color rgb="FFFF0000"/>
      <name val="Calibri"/>
      <family val="2"/>
      <scheme val="minor"/>
    </font>
    <font>
      <b/>
      <sz val="10"/>
      <color theme="1"/>
      <name val="Calibri"/>
      <family val="2"/>
    </font>
    <font>
      <b/>
      <u/>
      <sz val="10"/>
      <color rgb="FFFF0000"/>
      <name val="Calibri"/>
      <family val="2"/>
    </font>
    <font>
      <b/>
      <sz val="16"/>
      <color rgb="FFFF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i/>
      <sz val="11"/>
      <color theme="1"/>
      <name val="Calibri"/>
      <family val="2"/>
      <scheme val="minor"/>
    </font>
    <font>
      <b/>
      <sz val="9"/>
      <color rgb="FF000000"/>
      <name val="Calibri"/>
      <family val="2"/>
      <scheme val="minor"/>
    </font>
    <font>
      <sz val="10"/>
      <color rgb="FF000000"/>
      <name val="Calibri"/>
      <family val="2"/>
      <scheme val="minor"/>
    </font>
  </fonts>
  <fills count="9">
    <fill>
      <patternFill patternType="none"/>
    </fill>
    <fill>
      <patternFill patternType="gray125"/>
    </fill>
    <fill>
      <patternFill patternType="solid">
        <fgColor theme="7" tint="0.59999389629810485"/>
        <bgColor indexed="64"/>
      </patternFill>
    </fill>
    <fill>
      <patternFill patternType="solid">
        <fgColor rgb="FFB4CBE0"/>
        <bgColor indexed="64"/>
      </patternFill>
    </fill>
    <fill>
      <patternFill patternType="solid">
        <fgColor rgb="FFF0F0F0"/>
        <bgColor indexed="64"/>
      </patternFill>
    </fill>
    <fill>
      <patternFill patternType="solid">
        <fgColor rgb="FFFFFFCC"/>
        <bgColor indexed="64"/>
      </patternFill>
    </fill>
    <fill>
      <patternFill patternType="solid">
        <fgColor theme="9" tint="0.79998168889431442"/>
        <bgColor indexed="64"/>
      </patternFill>
    </fill>
    <fill>
      <patternFill patternType="solid">
        <fgColor rgb="FFFFFF99"/>
        <bgColor indexed="64"/>
      </patternFill>
    </fill>
    <fill>
      <patternFill patternType="solid">
        <fgColor rgb="FFFABF8F"/>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bottom/>
      <diagonal/>
    </border>
    <border>
      <left/>
      <right/>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right/>
      <top style="thin">
        <color indexed="64"/>
      </top>
      <bottom/>
      <diagonal/>
    </border>
  </borders>
  <cellStyleXfs count="1">
    <xf numFmtId="0" fontId="0" fillId="0" borderId="0"/>
  </cellStyleXfs>
  <cellXfs count="107">
    <xf numFmtId="0" fontId="0" fillId="0" borderId="0" xfId="0"/>
    <xf numFmtId="10" fontId="14" fillId="5" borderId="5" xfId="0" applyNumberFormat="1" applyFont="1" applyFill="1" applyBorder="1" applyAlignment="1" applyProtection="1">
      <alignment horizontal="right" vertical="center"/>
    </xf>
    <xf numFmtId="10" fontId="14" fillId="6" borderId="6" xfId="0" applyNumberFormat="1" applyFont="1" applyFill="1" applyBorder="1" applyAlignment="1" applyProtection="1">
      <alignment horizontal="right" vertical="center" indent="4"/>
      <protection locked="0"/>
    </xf>
    <xf numFmtId="4" fontId="11" fillId="5" borderId="7" xfId="0" applyNumberFormat="1" applyFont="1" applyFill="1" applyBorder="1" applyAlignment="1" applyProtection="1">
      <alignment vertical="top"/>
      <protection locked="0"/>
    </xf>
    <xf numFmtId="10" fontId="14" fillId="6" borderId="4" xfId="0" applyNumberFormat="1" applyFont="1" applyFill="1" applyBorder="1" applyAlignment="1" applyProtection="1">
      <alignment horizontal="right" vertical="center" indent="4"/>
      <protection locked="0"/>
    </xf>
    <xf numFmtId="4" fontId="11" fillId="5" borderId="1" xfId="0" applyNumberFormat="1" applyFont="1" applyFill="1" applyBorder="1" applyAlignment="1" applyProtection="1">
      <alignment vertical="top"/>
      <protection locked="0"/>
    </xf>
    <xf numFmtId="4" fontId="11" fillId="5" borderId="1" xfId="0" applyNumberFormat="1" applyFont="1" applyFill="1" applyBorder="1" applyAlignment="1" applyProtection="1">
      <alignment vertical="center" wrapText="1"/>
    </xf>
    <xf numFmtId="0" fontId="0" fillId="0" borderId="0" xfId="0" applyBorder="1" applyAlignment="1" applyProtection="1">
      <alignment vertical="top"/>
    </xf>
    <xf numFmtId="0" fontId="0" fillId="0" borderId="0" xfId="0" applyAlignment="1" applyProtection="1">
      <alignment vertical="top"/>
    </xf>
    <xf numFmtId="2" fontId="0" fillId="0" borderId="0" xfId="0" applyNumberFormat="1" applyAlignment="1" applyProtection="1">
      <alignment vertical="top"/>
    </xf>
    <xf numFmtId="0" fontId="9" fillId="0" borderId="0" xfId="0" applyFont="1" applyAlignment="1" applyProtection="1">
      <alignment vertical="top"/>
    </xf>
    <xf numFmtId="0" fontId="0" fillId="0" borderId="0" xfId="0" applyProtection="1"/>
    <xf numFmtId="0" fontId="19" fillId="0" borderId="0" xfId="0" applyFont="1" applyProtection="1"/>
    <xf numFmtId="0" fontId="2" fillId="0" borderId="0" xfId="0" applyFont="1" applyProtection="1"/>
    <xf numFmtId="0" fontId="20" fillId="0" borderId="0" xfId="0" applyFont="1" applyAlignment="1" applyProtection="1">
      <alignment horizontal="right" vertical="center"/>
    </xf>
    <xf numFmtId="0" fontId="20" fillId="0" borderId="0" xfId="0" applyFont="1" applyAlignment="1" applyProtection="1">
      <alignment horizontal="right"/>
    </xf>
    <xf numFmtId="0" fontId="0" fillId="0" borderId="0" xfId="0" applyAlignment="1" applyProtection="1">
      <alignment horizontal="left" vertical="top"/>
    </xf>
    <xf numFmtId="0" fontId="22"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13" fillId="0" borderId="0" xfId="0" applyFont="1" applyAlignment="1" applyProtection="1">
      <alignment vertical="top"/>
    </xf>
    <xf numFmtId="0" fontId="24" fillId="0" borderId="0" xfId="0" applyFont="1" applyProtection="1"/>
    <xf numFmtId="2" fontId="12" fillId="0" borderId="15" xfId="0" applyNumberFormat="1" applyFont="1" applyBorder="1" applyAlignment="1" applyProtection="1">
      <alignment vertical="top" wrapText="1"/>
    </xf>
    <xf numFmtId="4" fontId="11" fillId="0" borderId="15" xfId="0" applyNumberFormat="1" applyFont="1" applyBorder="1" applyAlignment="1" applyProtection="1">
      <alignment vertical="top" wrapText="1"/>
    </xf>
    <xf numFmtId="0" fontId="0" fillId="0" borderId="0" xfId="0" applyAlignment="1" applyProtection="1">
      <alignment vertical="center"/>
    </xf>
    <xf numFmtId="0" fontId="0" fillId="5" borderId="0" xfId="0" applyFill="1" applyAlignment="1" applyProtection="1">
      <alignment horizontal="left" vertical="center" shrinkToFit="1"/>
      <protection locked="0"/>
    </xf>
    <xf numFmtId="0" fontId="1" fillId="0" borderId="0" xfId="0" applyFont="1" applyProtection="1"/>
    <xf numFmtId="0" fontId="0" fillId="0" borderId="0" xfId="0" applyBorder="1" applyProtection="1"/>
    <xf numFmtId="0" fontId="2" fillId="0" borderId="0" xfId="0" applyFont="1" applyAlignment="1" applyProtection="1">
      <alignment vertical="top"/>
    </xf>
    <xf numFmtId="0" fontId="3" fillId="0" borderId="0" xfId="0" applyFont="1" applyAlignment="1" applyProtection="1">
      <alignment vertical="top"/>
    </xf>
    <xf numFmtId="0" fontId="4" fillId="0" borderId="1" xfId="0" applyFont="1" applyBorder="1" applyAlignment="1" applyProtection="1">
      <alignment vertical="top"/>
    </xf>
    <xf numFmtId="0" fontId="4" fillId="0" borderId="13" xfId="0" applyFont="1" applyBorder="1" applyAlignment="1" applyProtection="1">
      <alignment vertical="top" wrapText="1"/>
    </xf>
    <xf numFmtId="0" fontId="4" fillId="0" borderId="4" xfId="0" applyFont="1" applyBorder="1" applyAlignment="1" applyProtection="1">
      <alignment vertical="top"/>
    </xf>
    <xf numFmtId="0" fontId="10" fillId="0" borderId="1" xfId="0" applyFont="1" applyBorder="1" applyAlignment="1" applyProtection="1">
      <alignment vertical="top"/>
    </xf>
    <xf numFmtId="49" fontId="5" fillId="2" borderId="1" xfId="0" applyNumberFormat="1" applyFont="1" applyFill="1" applyBorder="1" applyAlignment="1" applyProtection="1">
      <alignment vertical="top"/>
    </xf>
    <xf numFmtId="0" fontId="6" fillId="2" borderId="13" xfId="0" applyFont="1" applyFill="1" applyBorder="1" applyAlignment="1" applyProtection="1">
      <alignment horizontal="left" vertical="center" wrapText="1"/>
    </xf>
    <xf numFmtId="0" fontId="5" fillId="2" borderId="4" xfId="0" applyFont="1" applyFill="1" applyBorder="1" applyAlignment="1" applyProtection="1">
      <alignment vertical="top"/>
    </xf>
    <xf numFmtId="3" fontId="11" fillId="2" borderId="1" xfId="0" applyNumberFormat="1" applyFont="1" applyFill="1" applyBorder="1" applyAlignment="1" applyProtection="1">
      <alignment vertical="top"/>
    </xf>
    <xf numFmtId="4" fontId="11" fillId="2" borderId="1" xfId="0" applyNumberFormat="1" applyFont="1" applyFill="1" applyBorder="1" applyAlignment="1" applyProtection="1">
      <alignment vertical="top"/>
    </xf>
    <xf numFmtId="49" fontId="5" fillId="3" borderId="2" xfId="0" applyNumberFormat="1" applyFont="1" applyFill="1" applyBorder="1" applyAlignment="1" applyProtection="1">
      <alignment vertical="top"/>
    </xf>
    <xf numFmtId="0" fontId="5" fillId="3" borderId="14" xfId="0" applyFont="1" applyFill="1" applyBorder="1" applyAlignment="1" applyProtection="1">
      <alignment vertical="top"/>
    </xf>
    <xf numFmtId="3" fontId="11" fillId="3" borderId="2" xfId="0" applyNumberFormat="1" applyFont="1" applyFill="1" applyBorder="1" applyAlignment="1" applyProtection="1">
      <alignment vertical="top"/>
    </xf>
    <xf numFmtId="4" fontId="11" fillId="3" borderId="2" xfId="0" applyNumberFormat="1" applyFont="1" applyFill="1" applyBorder="1" applyAlignment="1" applyProtection="1">
      <alignment vertical="top"/>
    </xf>
    <xf numFmtId="4" fontId="11" fillId="3" borderId="1" xfId="0" applyNumberFormat="1" applyFont="1" applyFill="1" applyBorder="1" applyAlignment="1" applyProtection="1">
      <alignment vertical="top"/>
    </xf>
    <xf numFmtId="49" fontId="7" fillId="4" borderId="1" xfId="0" applyNumberFormat="1" applyFont="1" applyFill="1" applyBorder="1" applyAlignment="1" applyProtection="1">
      <alignment vertical="top"/>
    </xf>
    <xf numFmtId="49" fontId="7" fillId="0" borderId="1" xfId="0" applyNumberFormat="1" applyFont="1" applyBorder="1" applyAlignment="1" applyProtection="1">
      <alignment vertical="top"/>
    </xf>
    <xf numFmtId="0" fontId="7" fillId="0" borderId="4" xfId="0" applyFont="1" applyBorder="1" applyAlignment="1" applyProtection="1">
      <alignment vertical="top"/>
    </xf>
    <xf numFmtId="4" fontId="12" fillId="0" borderId="1" xfId="0" applyNumberFormat="1" applyFont="1" applyBorder="1" applyAlignment="1" applyProtection="1">
      <alignment vertical="top"/>
    </xf>
    <xf numFmtId="4" fontId="12" fillId="5" borderId="1" xfId="0" applyNumberFormat="1" applyFont="1" applyFill="1" applyBorder="1" applyAlignment="1" applyProtection="1">
      <alignment vertical="top"/>
    </xf>
    <xf numFmtId="0" fontId="7" fillId="0" borderId="1" xfId="0" applyFont="1" applyBorder="1" applyAlignment="1" applyProtection="1">
      <alignment vertical="top"/>
    </xf>
    <xf numFmtId="0" fontId="12" fillId="0" borderId="1" xfId="0" applyFont="1" applyBorder="1" applyAlignment="1" applyProtection="1">
      <alignment vertical="top"/>
    </xf>
    <xf numFmtId="164" fontId="12" fillId="0" borderId="1" xfId="0" applyNumberFormat="1" applyFont="1" applyBorder="1" applyAlignment="1" applyProtection="1">
      <alignment vertical="top"/>
    </xf>
    <xf numFmtId="0" fontId="8" fillId="0" borderId="1" xfId="0" applyFont="1" applyBorder="1" applyAlignment="1" applyProtection="1">
      <alignment vertical="top"/>
    </xf>
    <xf numFmtId="0" fontId="7" fillId="0" borderId="13" xfId="0" applyFont="1" applyBorder="1" applyAlignment="1" applyProtection="1">
      <alignment vertical="top" wrapText="1"/>
    </xf>
    <xf numFmtId="49" fontId="5" fillId="0" borderId="4" xfId="0" applyNumberFormat="1" applyFont="1" applyBorder="1" applyAlignment="1" applyProtection="1">
      <alignment vertical="top"/>
    </xf>
    <xf numFmtId="4" fontId="11" fillId="0" borderId="1" xfId="0" applyNumberFormat="1" applyFont="1" applyBorder="1" applyAlignment="1" applyProtection="1">
      <alignment vertical="top"/>
    </xf>
    <xf numFmtId="4" fontId="11" fillId="5" borderId="1" xfId="0" applyNumberFormat="1" applyFont="1" applyFill="1" applyBorder="1" applyAlignment="1" applyProtection="1">
      <alignment vertical="top"/>
    </xf>
    <xf numFmtId="0" fontId="7" fillId="0" borderId="15" xfId="0" applyFont="1" applyBorder="1" applyAlignment="1" applyProtection="1">
      <alignment vertical="top"/>
    </xf>
    <xf numFmtId="0" fontId="8" fillId="0" borderId="15" xfId="0" applyFont="1" applyBorder="1" applyAlignment="1" applyProtection="1">
      <alignment vertical="top"/>
    </xf>
    <xf numFmtId="0" fontId="5" fillId="0" borderId="15" xfId="0" applyFont="1" applyBorder="1" applyAlignment="1" applyProtection="1">
      <alignment horizontal="right" vertical="top" wrapText="1"/>
    </xf>
    <xf numFmtId="49" fontId="5" fillId="0" borderId="15" xfId="0" applyNumberFormat="1" applyFont="1" applyBorder="1" applyAlignment="1" applyProtection="1">
      <alignment vertical="top"/>
    </xf>
    <xf numFmtId="3" fontId="12" fillId="0" borderId="3" xfId="0" applyNumberFormat="1" applyFont="1" applyBorder="1" applyAlignment="1" applyProtection="1">
      <alignment vertical="top"/>
    </xf>
    <xf numFmtId="4" fontId="11" fillId="0" borderId="4" xfId="0" applyNumberFormat="1" applyFont="1" applyBorder="1" applyAlignment="1" applyProtection="1">
      <alignment vertical="top"/>
    </xf>
    <xf numFmtId="0" fontId="5" fillId="0" borderId="0" xfId="0" applyFont="1" applyBorder="1" applyAlignment="1" applyProtection="1">
      <alignment horizontal="right"/>
    </xf>
    <xf numFmtId="0" fontId="5" fillId="0" borderId="0" xfId="0" applyFont="1" applyAlignment="1" applyProtection="1">
      <alignment horizontal="right"/>
    </xf>
    <xf numFmtId="0" fontId="9" fillId="0" borderId="0" xfId="0" applyFont="1" applyBorder="1" applyProtection="1"/>
    <xf numFmtId="0" fontId="9" fillId="0" borderId="0" xfId="0" applyFont="1" applyProtection="1"/>
    <xf numFmtId="0" fontId="0" fillId="0" borderId="0" xfId="0" applyAlignment="1" applyProtection="1">
      <alignment horizontal="left"/>
    </xf>
    <xf numFmtId="4" fontId="12" fillId="5" borderId="1" xfId="0" applyNumberFormat="1" applyFont="1" applyFill="1" applyBorder="1" applyAlignment="1" applyProtection="1">
      <alignment vertical="top"/>
      <protection locked="0"/>
    </xf>
    <xf numFmtId="0" fontId="8" fillId="0" borderId="0" xfId="0" applyFont="1" applyBorder="1" applyAlignment="1" applyProtection="1">
      <alignment vertical="top"/>
    </xf>
    <xf numFmtId="0" fontId="0" fillId="0" borderId="0" xfId="0" applyAlignment="1" applyProtection="1">
      <alignment horizontal="right"/>
    </xf>
    <xf numFmtId="0" fontId="0" fillId="0" borderId="0" xfId="0" applyAlignment="1" applyProtection="1">
      <alignment horizontal="center"/>
    </xf>
    <xf numFmtId="0" fontId="0" fillId="5" borderId="0" xfId="0" applyFill="1" applyAlignment="1" applyProtection="1">
      <alignment horizontal="left" vertical="top" shrinkToFit="1"/>
      <protection locked="0"/>
    </xf>
    <xf numFmtId="0" fontId="22" fillId="0" borderId="0" xfId="0" applyFont="1" applyAlignment="1" applyProtection="1">
      <alignment horizontal="left" vertical="top"/>
    </xf>
    <xf numFmtId="49" fontId="11" fillId="3" borderId="1" xfId="0" applyNumberFormat="1" applyFont="1" applyFill="1" applyBorder="1" applyAlignment="1" applyProtection="1">
      <alignment vertical="top" wrapText="1"/>
    </xf>
    <xf numFmtId="49" fontId="12" fillId="0" borderId="1" xfId="0" applyNumberFormat="1" applyFont="1" applyBorder="1" applyAlignment="1" applyProtection="1">
      <alignment vertical="top" wrapText="1"/>
    </xf>
    <xf numFmtId="0" fontId="0" fillId="5" borderId="8" xfId="0" applyFill="1" applyBorder="1" applyAlignment="1" applyProtection="1">
      <alignment horizontal="center" vertical="center" shrinkToFit="1"/>
      <protection locked="0"/>
    </xf>
    <xf numFmtId="0" fontId="0" fillId="0" borderId="0" xfId="0" applyAlignment="1" applyProtection="1">
      <alignment horizontal="center"/>
    </xf>
    <xf numFmtId="0" fontId="26" fillId="0" borderId="9" xfId="0" applyFont="1" applyBorder="1" applyAlignment="1" applyProtection="1">
      <alignment horizontal="center" vertical="center"/>
    </xf>
    <xf numFmtId="0" fontId="26" fillId="0" borderId="10" xfId="0" applyFont="1" applyBorder="1" applyAlignment="1" applyProtection="1">
      <alignment horizontal="center" vertical="center"/>
    </xf>
    <xf numFmtId="0" fontId="26" fillId="0" borderId="11" xfId="0" applyFont="1" applyBorder="1" applyAlignment="1" applyProtection="1">
      <alignment horizontal="center" vertical="center"/>
    </xf>
    <xf numFmtId="0" fontId="0" fillId="5" borderId="0" xfId="0" applyFill="1" applyAlignment="1" applyProtection="1">
      <alignment horizontal="center" vertical="center" shrinkToFit="1"/>
      <protection locked="0"/>
    </xf>
    <xf numFmtId="0" fontId="18" fillId="0" borderId="0" xfId="0" applyFont="1" applyAlignment="1" applyProtection="1">
      <alignment horizontal="center" vertical="top" wrapText="1"/>
    </xf>
    <xf numFmtId="0" fontId="21" fillId="0" borderId="0" xfId="0" applyFont="1" applyAlignment="1" applyProtection="1">
      <alignment horizontal="center"/>
    </xf>
    <xf numFmtId="0" fontId="0" fillId="5" borderId="0" xfId="0" applyFill="1" applyAlignment="1" applyProtection="1">
      <alignment horizontal="left" vertical="top" shrinkToFit="1"/>
      <protection locked="0"/>
    </xf>
    <xf numFmtId="0" fontId="0" fillId="0" borderId="0" xfId="0" applyAlignment="1" applyProtection="1">
      <alignment horizontal="center" vertical="top"/>
    </xf>
    <xf numFmtId="0" fontId="22" fillId="0" borderId="0" xfId="0" applyFont="1" applyAlignment="1" applyProtection="1">
      <alignment horizontal="left" vertical="top"/>
    </xf>
    <xf numFmtId="0" fontId="0" fillId="0" borderId="0" xfId="0" applyAlignment="1" applyProtection="1">
      <alignment horizontal="justify" vertical="top" wrapText="1"/>
    </xf>
    <xf numFmtId="0" fontId="0" fillId="0" borderId="0" xfId="0" applyAlignment="1" applyProtection="1">
      <alignment horizontal="justify" vertical="top"/>
    </xf>
    <xf numFmtId="0" fontId="0" fillId="5" borderId="0" xfId="0" applyFill="1" applyAlignment="1" applyProtection="1">
      <alignment horizontal="center" vertical="top" shrinkToFit="1"/>
      <protection locked="0"/>
    </xf>
    <xf numFmtId="0" fontId="25" fillId="8" borderId="9" xfId="0" applyFont="1" applyFill="1" applyBorder="1" applyAlignment="1" applyProtection="1">
      <alignment horizontal="center" vertical="center" wrapText="1"/>
    </xf>
    <xf numFmtId="0" fontId="25" fillId="8" borderId="10" xfId="0" applyFont="1" applyFill="1" applyBorder="1" applyAlignment="1" applyProtection="1">
      <alignment horizontal="center" vertical="center" wrapText="1"/>
    </xf>
    <xf numFmtId="0" fontId="25" fillId="8" borderId="11" xfId="0" applyFont="1" applyFill="1" applyBorder="1" applyAlignment="1" applyProtection="1">
      <alignment horizontal="center" vertical="center" wrapText="1"/>
    </xf>
    <xf numFmtId="4" fontId="26" fillId="0" borderId="9" xfId="0" applyNumberFormat="1" applyFont="1" applyBorder="1" applyAlignment="1" applyProtection="1">
      <alignment horizontal="right" vertical="center" indent="1"/>
    </xf>
    <xf numFmtId="4" fontId="26" fillId="0" borderId="11" xfId="0" applyNumberFormat="1" applyFont="1" applyBorder="1" applyAlignment="1" applyProtection="1">
      <alignment horizontal="right" vertical="center" indent="1"/>
    </xf>
    <xf numFmtId="0" fontId="0" fillId="0" borderId="0" xfId="0" applyAlignment="1" applyProtection="1">
      <alignment horizontal="center" vertical="center"/>
    </xf>
    <xf numFmtId="0" fontId="0" fillId="0" borderId="0" xfId="0" applyAlignment="1" applyProtection="1">
      <alignment horizontal="left" vertical="top" wrapText="1"/>
    </xf>
    <xf numFmtId="4" fontId="13" fillId="7" borderId="0" xfId="0" applyNumberFormat="1" applyFont="1" applyFill="1" applyAlignment="1" applyProtection="1">
      <alignment horizontal="center" vertical="top" shrinkToFit="1"/>
    </xf>
    <xf numFmtId="0" fontId="13" fillId="7" borderId="0" xfId="0" applyFont="1" applyFill="1" applyAlignment="1" applyProtection="1">
      <alignment horizontal="center" vertical="top" shrinkToFit="1"/>
    </xf>
    <xf numFmtId="0" fontId="5" fillId="0" borderId="0" xfId="0" applyFont="1" applyBorder="1" applyAlignment="1" applyProtection="1">
      <alignment horizontal="left" vertical="top" wrapText="1"/>
    </xf>
    <xf numFmtId="0" fontId="0" fillId="5" borderId="8" xfId="0" applyFill="1" applyBorder="1" applyAlignment="1" applyProtection="1">
      <alignment horizontal="center" vertical="top"/>
      <protection locked="0"/>
    </xf>
    <xf numFmtId="0" fontId="16" fillId="0" borderId="9" xfId="0" applyFont="1" applyBorder="1" applyAlignment="1" applyProtection="1">
      <alignment horizontal="center" vertical="top" wrapText="1"/>
    </xf>
    <xf numFmtId="0" fontId="16" fillId="0" borderId="10" xfId="0" applyFont="1" applyBorder="1" applyAlignment="1" applyProtection="1">
      <alignment horizontal="center" vertical="top" wrapText="1"/>
    </xf>
    <xf numFmtId="0" fontId="16" fillId="0" borderId="11" xfId="0" applyFont="1" applyBorder="1" applyAlignment="1" applyProtection="1">
      <alignment horizontal="center" vertical="top" wrapText="1"/>
    </xf>
    <xf numFmtId="0" fontId="18" fillId="0" borderId="12" xfId="0" applyFont="1" applyBorder="1" applyAlignment="1" applyProtection="1">
      <alignment horizontal="center" vertical="center" wrapText="1"/>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DA8581A2-1198-4E43-8A0D-77DDD1B97BE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762125"/>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6733B6-4253-4516-BDDD-BAE325606ED6}">
  <sheetPr>
    <pageSetUpPr fitToPage="1"/>
  </sheetPr>
  <dimension ref="A2:I54"/>
  <sheetViews>
    <sheetView showGridLines="0" tabSelected="1" workbookViewId="0">
      <pane ySplit="7" topLeftCell="A8" activePane="bottomLeft" state="frozen"/>
      <selection pane="bottomLeft" activeCell="E15" sqref="E15:I15"/>
    </sheetView>
  </sheetViews>
  <sheetFormatPr baseColWidth="10" defaultColWidth="11.42578125" defaultRowHeight="15" x14ac:dyDescent="0.25"/>
  <cols>
    <col min="1" max="1" width="8.28515625" style="11" customWidth="1"/>
    <col min="2" max="2" width="13.5703125" style="11" customWidth="1"/>
    <col min="3" max="3" width="17.85546875" style="11" customWidth="1"/>
    <col min="4" max="9" width="11.42578125" style="11"/>
    <col min="10" max="10" width="1.7109375" style="11" customWidth="1"/>
    <col min="11" max="16384" width="11.42578125" style="11"/>
  </cols>
  <sheetData>
    <row r="2" spans="1:9" s="8" customFormat="1" ht="75" customHeight="1" x14ac:dyDescent="0.25">
      <c r="A2" s="84" t="s">
        <v>63</v>
      </c>
      <c r="B2" s="84"/>
      <c r="C2" s="84"/>
      <c r="D2" s="84"/>
      <c r="E2" s="84"/>
      <c r="F2" s="84"/>
      <c r="G2" s="84"/>
      <c r="H2" s="84"/>
      <c r="I2" s="84"/>
    </row>
    <row r="5" spans="1:9" x14ac:dyDescent="0.25">
      <c r="D5" s="12"/>
      <c r="E5" s="12"/>
      <c r="F5" s="13"/>
      <c r="G5" s="13"/>
      <c r="H5" s="13"/>
      <c r="I5" s="14" t="s">
        <v>66</v>
      </c>
    </row>
    <row r="6" spans="1:9" x14ac:dyDescent="0.25">
      <c r="D6" s="12"/>
      <c r="E6" s="12"/>
      <c r="F6" s="13"/>
      <c r="G6" s="13"/>
      <c r="H6" s="13"/>
      <c r="I6" s="14"/>
    </row>
    <row r="7" spans="1:9" x14ac:dyDescent="0.25">
      <c r="D7" s="12"/>
      <c r="E7" s="12"/>
      <c r="F7" s="13"/>
      <c r="G7" s="13"/>
      <c r="H7" s="13"/>
      <c r="I7" s="15" t="s">
        <v>65</v>
      </c>
    </row>
    <row r="8" spans="1:9" ht="24.95" customHeight="1" x14ac:dyDescent="0.25"/>
    <row r="9" spans="1:9" ht="18.75" x14ac:dyDescent="0.3">
      <c r="A9" s="85" t="s">
        <v>39</v>
      </c>
      <c r="B9" s="85"/>
      <c r="C9" s="85"/>
      <c r="D9" s="85"/>
      <c r="E9" s="85"/>
      <c r="F9" s="85"/>
      <c r="G9" s="85"/>
      <c r="H9" s="85"/>
      <c r="I9" s="85"/>
    </row>
    <row r="10" spans="1:9" ht="15" customHeight="1" x14ac:dyDescent="0.25"/>
    <row r="11" spans="1:9" ht="15" customHeight="1" x14ac:dyDescent="0.25"/>
    <row r="12" spans="1:9" x14ac:dyDescent="0.25">
      <c r="A12" s="8" t="s">
        <v>40</v>
      </c>
      <c r="B12" s="86"/>
      <c r="C12" s="86"/>
      <c r="D12" s="86"/>
      <c r="E12" s="86"/>
      <c r="F12" s="87" t="s">
        <v>56</v>
      </c>
      <c r="G12" s="87"/>
      <c r="H12" s="87"/>
      <c r="I12" s="74"/>
    </row>
    <row r="13" spans="1:9" x14ac:dyDescent="0.25">
      <c r="A13" s="88" t="s">
        <v>41</v>
      </c>
      <c r="B13" s="88"/>
      <c r="C13" s="88"/>
      <c r="D13" s="88"/>
      <c r="E13" s="88"/>
      <c r="F13" s="88"/>
      <c r="G13" s="88"/>
      <c r="H13" s="88"/>
      <c r="I13" s="16"/>
    </row>
    <row r="14" spans="1:9" x14ac:dyDescent="0.25">
      <c r="A14" s="75"/>
      <c r="B14" s="75"/>
      <c r="C14" s="75"/>
      <c r="D14" s="75"/>
      <c r="E14" s="75"/>
      <c r="F14" s="75"/>
      <c r="G14" s="75"/>
      <c r="H14" s="75"/>
      <c r="I14" s="16"/>
    </row>
    <row r="15" spans="1:9" x14ac:dyDescent="0.25">
      <c r="A15" s="90" t="s">
        <v>57</v>
      </c>
      <c r="B15" s="90"/>
      <c r="C15" s="90"/>
      <c r="D15" s="90"/>
      <c r="E15" s="91"/>
      <c r="F15" s="91"/>
      <c r="G15" s="91"/>
      <c r="H15" s="91"/>
      <c r="I15" s="91"/>
    </row>
    <row r="16" spans="1:9" x14ac:dyDescent="0.25">
      <c r="B16" s="17"/>
      <c r="C16" s="17"/>
      <c r="D16" s="17"/>
      <c r="E16" s="17"/>
      <c r="F16" s="17" t="s">
        <v>42</v>
      </c>
      <c r="G16" s="17"/>
      <c r="H16" s="17"/>
      <c r="I16" s="8"/>
    </row>
    <row r="17" spans="1:9" x14ac:dyDescent="0.25">
      <c r="B17" s="17"/>
      <c r="C17" s="17"/>
      <c r="D17" s="17"/>
      <c r="E17" s="17"/>
      <c r="F17" s="17"/>
      <c r="G17" s="17"/>
      <c r="H17" s="17"/>
      <c r="I17" s="8"/>
    </row>
    <row r="18" spans="1:9" s="26" customFormat="1" ht="30" customHeight="1" x14ac:dyDescent="0.25">
      <c r="A18" s="26" t="s">
        <v>43</v>
      </c>
      <c r="B18" s="27"/>
      <c r="C18" s="97" t="s">
        <v>44</v>
      </c>
      <c r="D18" s="97"/>
      <c r="E18" s="83"/>
      <c r="F18" s="83"/>
      <c r="G18" s="83"/>
      <c r="H18" s="83"/>
      <c r="I18" s="83"/>
    </row>
    <row r="19" spans="1:9" s="18" customFormat="1" x14ac:dyDescent="0.25">
      <c r="B19" s="19"/>
      <c r="C19" s="20"/>
      <c r="D19" s="20"/>
      <c r="E19" s="21"/>
      <c r="F19" s="21"/>
      <c r="G19" s="21"/>
      <c r="H19" s="21"/>
      <c r="I19" s="21"/>
    </row>
    <row r="20" spans="1:9" x14ac:dyDescent="0.25">
      <c r="A20" s="8" t="s">
        <v>45</v>
      </c>
      <c r="B20" s="8"/>
      <c r="C20" s="8"/>
      <c r="D20" s="8"/>
      <c r="E20" s="8"/>
      <c r="F20" s="8"/>
      <c r="G20" s="8"/>
      <c r="H20" s="8"/>
      <c r="I20" s="8"/>
    </row>
    <row r="21" spans="1:9" ht="15" customHeight="1" x14ac:dyDescent="0.25">
      <c r="A21" s="8"/>
      <c r="B21" s="8"/>
      <c r="C21" s="8"/>
      <c r="D21" s="8"/>
      <c r="E21" s="8"/>
      <c r="F21" s="8"/>
      <c r="G21" s="8"/>
      <c r="H21" s="8"/>
      <c r="I21" s="8"/>
    </row>
    <row r="22" spans="1:9" ht="56.25" customHeight="1" x14ac:dyDescent="0.25">
      <c r="A22" s="98" t="s">
        <v>46</v>
      </c>
      <c r="B22" s="98"/>
      <c r="C22" s="98"/>
      <c r="D22" s="98"/>
      <c r="E22" s="98"/>
      <c r="F22" s="98"/>
      <c r="G22" s="98"/>
      <c r="H22" s="98"/>
      <c r="I22" s="8"/>
    </row>
    <row r="23" spans="1:9" ht="15" customHeight="1" x14ac:dyDescent="0.25">
      <c r="A23" s="8"/>
      <c r="B23" s="8"/>
      <c r="C23" s="8"/>
      <c r="D23" s="8"/>
      <c r="E23" s="8"/>
      <c r="F23" s="8"/>
      <c r="G23" s="8"/>
      <c r="H23" s="8"/>
      <c r="I23" s="8"/>
    </row>
    <row r="24" spans="1:9" ht="15" customHeight="1" x14ac:dyDescent="0.25">
      <c r="A24" s="22" t="s">
        <v>47</v>
      </c>
      <c r="B24" s="8"/>
      <c r="C24" s="8"/>
      <c r="D24" s="8"/>
      <c r="E24" s="8"/>
      <c r="F24" s="8"/>
      <c r="G24" s="8"/>
      <c r="H24" s="8"/>
    </row>
    <row r="25" spans="1:9" ht="15" customHeight="1" x14ac:dyDescent="0.25">
      <c r="A25" s="8"/>
      <c r="B25" s="8"/>
      <c r="C25" s="8"/>
      <c r="D25" s="8"/>
      <c r="E25" s="8"/>
      <c r="F25" s="8"/>
      <c r="G25" s="8"/>
      <c r="H25" s="8"/>
    </row>
    <row r="26" spans="1:9" ht="15" customHeight="1" x14ac:dyDescent="0.25">
      <c r="A26" s="22" t="s">
        <v>48</v>
      </c>
      <c r="B26" s="99" t="str">
        <f>+IFERROR(IF(ISNUMBER('Lote 1 SAI RNE CACERES'!H33),IF('Lote 1 SAI RNE CACERES'!H33&lt;=10615.03,'Lote 1 SAI RNE CACERES'!H33,"ERROR: no debe superar 10.615,03"),"revisar desglose precio"),"desglose precio incompleto/incorrecto")</f>
        <v>revisar desglose precio</v>
      </c>
      <c r="C26" s="100"/>
      <c r="D26" s="8" t="s">
        <v>49</v>
      </c>
      <c r="E26" s="8"/>
      <c r="F26" s="8"/>
      <c r="G26" s="8"/>
      <c r="H26" s="8"/>
    </row>
    <row r="27" spans="1:9" ht="15" customHeight="1" x14ac:dyDescent="0.25">
      <c r="A27" s="8"/>
      <c r="B27" s="8"/>
      <c r="C27" s="8"/>
      <c r="D27" s="8"/>
      <c r="E27" s="8"/>
      <c r="F27" s="8"/>
      <c r="G27" s="8"/>
      <c r="H27" s="8"/>
    </row>
    <row r="28" spans="1:9" ht="35.1" customHeight="1" x14ac:dyDescent="0.25">
      <c r="A28" s="89" t="s">
        <v>50</v>
      </c>
      <c r="B28" s="89"/>
      <c r="C28" s="89"/>
      <c r="D28" s="89"/>
      <c r="E28" s="89"/>
      <c r="F28" s="89"/>
      <c r="G28" s="89"/>
      <c r="H28" s="89"/>
      <c r="I28" s="8"/>
    </row>
    <row r="30" spans="1:9" x14ac:dyDescent="0.25">
      <c r="B30" s="72" t="s">
        <v>82</v>
      </c>
      <c r="C30" s="83" t="s">
        <v>83</v>
      </c>
      <c r="D30" s="83"/>
      <c r="E30" s="83"/>
      <c r="F30" s="83"/>
    </row>
    <row r="31" spans="1:9" x14ac:dyDescent="0.25">
      <c r="B31" s="73"/>
      <c r="C31" s="79" t="s">
        <v>79</v>
      </c>
      <c r="D31" s="79"/>
      <c r="E31" s="79"/>
      <c r="F31" s="73"/>
      <c r="G31" s="73"/>
    </row>
    <row r="32" spans="1:9" ht="15.75" thickBot="1" x14ac:dyDescent="0.3"/>
    <row r="33" spans="1:9" ht="24.75" customHeight="1" thickBot="1" x14ac:dyDescent="0.3">
      <c r="B33" s="92" t="s">
        <v>81</v>
      </c>
      <c r="C33" s="93"/>
      <c r="D33" s="93"/>
      <c r="E33" s="94"/>
      <c r="F33" s="92" t="s">
        <v>58</v>
      </c>
      <c r="G33" s="94"/>
      <c r="I33" s="28"/>
    </row>
    <row r="34" spans="1:9" ht="15.75" thickBot="1" x14ac:dyDescent="0.3">
      <c r="B34" s="80" t="s">
        <v>80</v>
      </c>
      <c r="C34" s="81"/>
      <c r="D34" s="81"/>
      <c r="E34" s="82"/>
      <c r="F34" s="95" t="str">
        <f>+IFERROR(IF(ISNUMBER('Lote 1 SAI RNE CACERES'!H33),IF('Lote 1 SAI RNE CACERES'!H33&lt;=10615.03,'Lote 1 SAI RNE CACERES'!H33,"ERROR: no debe superar 10.615,03"),"revisar desglose precio"),"desglose precio incompleto/incorrecto")</f>
        <v>revisar desglose precio</v>
      </c>
      <c r="G34" s="96"/>
      <c r="I34" s="28"/>
    </row>
    <row r="36" spans="1:9" ht="35.1" customHeight="1" x14ac:dyDescent="0.25">
      <c r="A36" s="89" t="s">
        <v>51</v>
      </c>
      <c r="B36" s="89"/>
      <c r="C36" s="89"/>
      <c r="D36" s="89"/>
      <c r="E36" s="89"/>
      <c r="F36" s="89"/>
      <c r="G36" s="89"/>
      <c r="H36" s="89"/>
      <c r="I36" s="8"/>
    </row>
    <row r="37" spans="1:9" ht="35.1" customHeight="1" x14ac:dyDescent="0.25">
      <c r="A37" s="89" t="s">
        <v>52</v>
      </c>
      <c r="B37" s="89"/>
      <c r="C37" s="89"/>
      <c r="D37" s="89"/>
      <c r="E37" s="89"/>
      <c r="F37" s="89"/>
      <c r="G37" s="89"/>
      <c r="H37" s="89"/>
      <c r="I37" s="8"/>
    </row>
    <row r="38" spans="1:9" ht="45" customHeight="1" x14ac:dyDescent="0.25">
      <c r="A38" s="89" t="s">
        <v>53</v>
      </c>
      <c r="B38" s="89"/>
      <c r="C38" s="89"/>
      <c r="D38" s="89"/>
      <c r="E38" s="89"/>
      <c r="F38" s="89"/>
      <c r="G38" s="89"/>
      <c r="H38" s="89"/>
      <c r="I38" s="8"/>
    </row>
    <row r="39" spans="1:9" ht="15" customHeight="1" x14ac:dyDescent="0.25">
      <c r="A39" s="8"/>
      <c r="B39" s="8"/>
      <c r="C39" s="8"/>
      <c r="D39" s="8"/>
      <c r="E39" s="8"/>
      <c r="F39" s="8"/>
      <c r="G39" s="8"/>
      <c r="H39" s="8"/>
      <c r="I39" s="8"/>
    </row>
    <row r="40" spans="1:9" x14ac:dyDescent="0.25">
      <c r="A40" s="22" t="s">
        <v>54</v>
      </c>
      <c r="B40" s="8"/>
      <c r="C40" s="8"/>
      <c r="D40" s="8"/>
      <c r="E40" s="8"/>
      <c r="F40" s="8"/>
      <c r="G40" s="8"/>
      <c r="H40" s="8"/>
      <c r="I40" s="8"/>
    </row>
    <row r="41" spans="1:9" ht="8.1" customHeight="1" x14ac:dyDescent="0.25">
      <c r="A41" s="8"/>
      <c r="B41" s="8"/>
      <c r="C41" s="8"/>
      <c r="D41" s="8"/>
      <c r="E41" s="8"/>
      <c r="F41" s="8"/>
      <c r="G41" s="8"/>
      <c r="H41" s="8"/>
      <c r="I41" s="8"/>
    </row>
    <row r="46" spans="1:9" x14ac:dyDescent="0.25">
      <c r="B46" s="23" t="s">
        <v>55</v>
      </c>
    </row>
    <row r="54" spans="2:6" x14ac:dyDescent="0.25">
      <c r="B54" s="11" t="s">
        <v>37</v>
      </c>
      <c r="C54" s="78"/>
      <c r="D54" s="78"/>
      <c r="E54" s="78"/>
      <c r="F54" s="78"/>
    </row>
  </sheetData>
  <sheetProtection algorithmName="SHA-512" hashValue="J4hFmtzD6+aKxt057CkHP61gZGQ1LZmMCfz5W+vCWD8shpmADyXjJUNW3PTpsj3CVKRd3nSSx0er5BgKM29Kew==" saltValue="GCQJohjKls7HZXK0S6fKog==" spinCount="100000" sheet="1" selectLockedCells="1"/>
  <mergeCells count="22">
    <mergeCell ref="F34:G34"/>
    <mergeCell ref="F33:G33"/>
    <mergeCell ref="C18:D18"/>
    <mergeCell ref="A22:H22"/>
    <mergeCell ref="B26:C26"/>
    <mergeCell ref="A28:H28"/>
    <mergeCell ref="C54:F54"/>
    <mergeCell ref="C31:E31"/>
    <mergeCell ref="B34:E34"/>
    <mergeCell ref="C30:F30"/>
    <mergeCell ref="A2:I2"/>
    <mergeCell ref="A9:I9"/>
    <mergeCell ref="B12:E12"/>
    <mergeCell ref="F12:H12"/>
    <mergeCell ref="A13:H13"/>
    <mergeCell ref="A36:H36"/>
    <mergeCell ref="A37:H37"/>
    <mergeCell ref="A38:H38"/>
    <mergeCell ref="A15:D15"/>
    <mergeCell ref="E15:I15"/>
    <mergeCell ref="E18:I18"/>
    <mergeCell ref="B33:E33"/>
  </mergeCells>
  <pageMargins left="0.70866141732283472" right="0.70866141732283472" top="0.74803149606299213" bottom="0.74803149606299213" header="0.31496062992125984" footer="0.31496062992125984"/>
  <pageSetup paperSize="9" scale="78"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BD3288-8220-424D-89E7-9B265F0DEE57}">
  <sheetPr>
    <pageSetUpPr fitToPage="1"/>
  </sheetPr>
  <dimension ref="A1:H38"/>
  <sheetViews>
    <sheetView showGridLines="0" workbookViewId="0">
      <pane ySplit="5" topLeftCell="A25" activePane="bottomLeft" state="frozen"/>
      <selection pane="bottomLeft" activeCell="H32" sqref="H32"/>
    </sheetView>
  </sheetViews>
  <sheetFormatPr baseColWidth="10" defaultRowHeight="15" x14ac:dyDescent="0.25"/>
  <cols>
    <col min="1" max="1" width="7" style="11" bestFit="1" customWidth="1"/>
    <col min="2" max="2" width="6.5703125" style="11" bestFit="1" customWidth="1"/>
    <col min="3" max="3" width="3.7109375" style="11" bestFit="1" customWidth="1"/>
    <col min="4" max="4" width="60.7109375" style="11" customWidth="1"/>
    <col min="5" max="5" width="8.7109375" style="11" bestFit="1" customWidth="1"/>
    <col min="6" max="6" width="8.7109375" style="68" customWidth="1"/>
    <col min="7" max="8" width="12.7109375" style="68" customWidth="1"/>
    <col min="9" max="16384" width="11.42578125" style="11"/>
  </cols>
  <sheetData>
    <row r="1" spans="1:8" ht="75" customHeight="1" thickBot="1" x14ac:dyDescent="0.3">
      <c r="A1" s="103" t="s">
        <v>38</v>
      </c>
      <c r="B1" s="104"/>
      <c r="C1" s="104"/>
      <c r="D1" s="104"/>
      <c r="E1" s="104"/>
      <c r="F1" s="104"/>
      <c r="G1" s="104"/>
      <c r="H1" s="105"/>
    </row>
    <row r="2" spans="1:8" ht="50.1" customHeight="1" x14ac:dyDescent="0.25">
      <c r="A2" s="106" t="s">
        <v>64</v>
      </c>
      <c r="B2" s="106"/>
      <c r="C2" s="106"/>
      <c r="D2" s="106"/>
      <c r="E2" s="106"/>
      <c r="F2" s="106"/>
      <c r="G2" s="106"/>
      <c r="H2" s="106"/>
    </row>
    <row r="3" spans="1:8" x14ac:dyDescent="0.25">
      <c r="A3" s="8"/>
      <c r="B3" s="8"/>
      <c r="C3" s="8"/>
      <c r="D3" s="8"/>
      <c r="E3" s="9"/>
      <c r="F3" s="8"/>
      <c r="G3" s="8"/>
      <c r="H3" s="10"/>
    </row>
    <row r="4" spans="1:8" x14ac:dyDescent="0.25">
      <c r="A4" s="30" t="s">
        <v>67</v>
      </c>
      <c r="B4" s="8"/>
      <c r="C4" s="8"/>
      <c r="D4" s="8"/>
      <c r="E4" s="8"/>
      <c r="F4" s="10"/>
      <c r="G4" s="10"/>
      <c r="H4" s="10"/>
    </row>
    <row r="5" spans="1:8" ht="16.5" customHeight="1" x14ac:dyDescent="0.25">
      <c r="A5" s="31" t="s">
        <v>68</v>
      </c>
      <c r="B5" s="8"/>
      <c r="C5" s="8"/>
      <c r="D5" s="8"/>
      <c r="E5" s="8"/>
      <c r="F5" s="10"/>
      <c r="G5" s="10"/>
      <c r="H5" s="10"/>
    </row>
    <row r="6" spans="1:8" ht="8.1" customHeight="1" x14ac:dyDescent="0.25">
      <c r="A6" s="31"/>
      <c r="B6" s="8"/>
      <c r="C6" s="8"/>
      <c r="D6" s="8"/>
      <c r="E6" s="8"/>
      <c r="F6" s="10"/>
      <c r="G6" s="10"/>
      <c r="H6" s="10"/>
    </row>
    <row r="7" spans="1:8" x14ac:dyDescent="0.25">
      <c r="A7" s="32" t="s">
        <v>0</v>
      </c>
      <c r="B7" s="32" t="s">
        <v>1</v>
      </c>
      <c r="C7" s="32" t="s">
        <v>2</v>
      </c>
      <c r="D7" s="33" t="s">
        <v>3</v>
      </c>
      <c r="E7" s="34"/>
      <c r="F7" s="35" t="s">
        <v>4</v>
      </c>
      <c r="G7" s="35" t="s">
        <v>5</v>
      </c>
      <c r="H7" s="35" t="s">
        <v>6</v>
      </c>
    </row>
    <row r="8" spans="1:8" x14ac:dyDescent="0.25">
      <c r="A8" s="36"/>
      <c r="B8" s="36"/>
      <c r="C8" s="36"/>
      <c r="D8" s="37" t="s">
        <v>69</v>
      </c>
      <c r="E8" s="38"/>
      <c r="F8" s="39"/>
      <c r="G8" s="40"/>
      <c r="H8" s="40"/>
    </row>
    <row r="9" spans="1:8" x14ac:dyDescent="0.25">
      <c r="A9" s="41" t="s">
        <v>7</v>
      </c>
      <c r="B9" s="41" t="s">
        <v>8</v>
      </c>
      <c r="C9" s="41" t="s">
        <v>9</v>
      </c>
      <c r="D9" s="76" t="s">
        <v>70</v>
      </c>
      <c r="E9" s="42"/>
      <c r="F9" s="43"/>
      <c r="G9" s="44"/>
      <c r="H9" s="45"/>
    </row>
    <row r="10" spans="1:8" x14ac:dyDescent="0.25">
      <c r="A10" s="46" t="s">
        <v>26</v>
      </c>
      <c r="B10" s="47" t="s">
        <v>10</v>
      </c>
      <c r="C10" s="47" t="s">
        <v>11</v>
      </c>
      <c r="D10" s="77" t="s">
        <v>71</v>
      </c>
      <c r="E10" s="48"/>
      <c r="F10" s="49">
        <v>1</v>
      </c>
      <c r="G10" s="70"/>
      <c r="H10" s="50">
        <f>+ROUND(+F10*ROUND(G10,2),2)</f>
        <v>0</v>
      </c>
    </row>
    <row r="11" spans="1:8" ht="63.75" customHeight="1" x14ac:dyDescent="0.25">
      <c r="A11" s="51"/>
      <c r="B11" s="51"/>
      <c r="C11" s="51"/>
      <c r="D11" s="77" t="s">
        <v>72</v>
      </c>
      <c r="E11" s="48"/>
      <c r="F11" s="52"/>
      <c r="G11" s="52"/>
      <c r="H11" s="52"/>
    </row>
    <row r="12" spans="1:8" x14ac:dyDescent="0.25">
      <c r="A12" s="46" t="s">
        <v>27</v>
      </c>
      <c r="B12" s="47" t="s">
        <v>10</v>
      </c>
      <c r="C12" s="47" t="s">
        <v>11</v>
      </c>
      <c r="D12" s="77" t="s">
        <v>73</v>
      </c>
      <c r="E12" s="48"/>
      <c r="F12" s="49">
        <v>1</v>
      </c>
      <c r="G12" s="70"/>
      <c r="H12" s="50">
        <f>+ROUND(+F12*ROUND(G12,2),2)</f>
        <v>0</v>
      </c>
    </row>
    <row r="13" spans="1:8" ht="236.25" x14ac:dyDescent="0.25">
      <c r="A13" s="51"/>
      <c r="B13" s="51"/>
      <c r="C13" s="51"/>
      <c r="D13" s="77" t="s">
        <v>74</v>
      </c>
      <c r="E13" s="48"/>
      <c r="F13" s="52"/>
      <c r="G13" s="52"/>
      <c r="H13" s="52"/>
    </row>
    <row r="14" spans="1:8" x14ac:dyDescent="0.25">
      <c r="A14" s="46" t="s">
        <v>28</v>
      </c>
      <c r="B14" s="47" t="s">
        <v>10</v>
      </c>
      <c r="C14" s="47" t="s">
        <v>11</v>
      </c>
      <c r="D14" s="77" t="s">
        <v>12</v>
      </c>
      <c r="E14" s="48"/>
      <c r="F14" s="49">
        <v>1</v>
      </c>
      <c r="G14" s="70"/>
      <c r="H14" s="50">
        <f>+ROUND(+F14*ROUND(G14,2),2)</f>
        <v>0</v>
      </c>
    </row>
    <row r="15" spans="1:8" ht="90" x14ac:dyDescent="0.25">
      <c r="A15" s="51"/>
      <c r="B15" s="51"/>
      <c r="C15" s="51"/>
      <c r="D15" s="77" t="s">
        <v>75</v>
      </c>
      <c r="E15" s="48"/>
      <c r="F15" s="52"/>
      <c r="G15" s="52"/>
      <c r="H15" s="52"/>
    </row>
    <row r="16" spans="1:8" x14ac:dyDescent="0.25">
      <c r="A16" s="46" t="s">
        <v>29</v>
      </c>
      <c r="B16" s="47" t="s">
        <v>10</v>
      </c>
      <c r="C16" s="47" t="s">
        <v>13</v>
      </c>
      <c r="D16" s="77" t="s">
        <v>14</v>
      </c>
      <c r="E16" s="48"/>
      <c r="F16" s="49">
        <v>20</v>
      </c>
      <c r="G16" s="70"/>
      <c r="H16" s="50">
        <f>+ROUND(+F16*ROUND(G16,2),2)</f>
        <v>0</v>
      </c>
    </row>
    <row r="17" spans="1:8" ht="45" x14ac:dyDescent="0.25">
      <c r="A17" s="51"/>
      <c r="B17" s="51"/>
      <c r="C17" s="51"/>
      <c r="D17" s="77" t="s">
        <v>76</v>
      </c>
      <c r="E17" s="48"/>
      <c r="F17" s="52"/>
      <c r="G17" s="52"/>
      <c r="H17" s="52"/>
    </row>
    <row r="18" spans="1:8" x14ac:dyDescent="0.25">
      <c r="A18" s="46" t="s">
        <v>30</v>
      </c>
      <c r="B18" s="47" t="s">
        <v>10</v>
      </c>
      <c r="C18" s="47" t="s">
        <v>11</v>
      </c>
      <c r="D18" s="77" t="s">
        <v>15</v>
      </c>
      <c r="E18" s="48"/>
      <c r="F18" s="49"/>
      <c r="G18" s="49"/>
      <c r="H18" s="49"/>
    </row>
    <row r="19" spans="1:8" x14ac:dyDescent="0.25">
      <c r="A19" s="47" t="s">
        <v>31</v>
      </c>
      <c r="B19" s="47" t="s">
        <v>10</v>
      </c>
      <c r="C19" s="47" t="s">
        <v>11</v>
      </c>
      <c r="D19" s="77" t="s">
        <v>16</v>
      </c>
      <c r="E19" s="48"/>
      <c r="F19" s="53">
        <v>1</v>
      </c>
      <c r="G19" s="70"/>
      <c r="H19" s="50">
        <f>+ROUND(+F19*ROUND(G19,2),2)</f>
        <v>0</v>
      </c>
    </row>
    <row r="20" spans="1:8" ht="56.25" x14ac:dyDescent="0.25">
      <c r="A20" s="51"/>
      <c r="B20" s="51"/>
      <c r="C20" s="51"/>
      <c r="D20" s="77" t="s">
        <v>77</v>
      </c>
      <c r="E20" s="48"/>
      <c r="F20" s="52"/>
      <c r="G20" s="52"/>
      <c r="H20" s="52"/>
    </row>
    <row r="21" spans="1:8" x14ac:dyDescent="0.25">
      <c r="A21" s="47" t="s">
        <v>32</v>
      </c>
      <c r="B21" s="47" t="s">
        <v>10</v>
      </c>
      <c r="C21" s="47" t="s">
        <v>13</v>
      </c>
      <c r="D21" s="77" t="s">
        <v>17</v>
      </c>
      <c r="E21" s="48"/>
      <c r="F21" s="53">
        <v>50</v>
      </c>
      <c r="G21" s="70"/>
      <c r="H21" s="50">
        <f>+ROUND(+F21*ROUND(G21,2),2)</f>
        <v>0</v>
      </c>
    </row>
    <row r="22" spans="1:8" ht="39.950000000000003" customHeight="1" x14ac:dyDescent="0.25">
      <c r="A22" s="51"/>
      <c r="B22" s="51"/>
      <c r="C22" s="51"/>
      <c r="D22" s="77" t="s">
        <v>18</v>
      </c>
      <c r="E22" s="48"/>
      <c r="F22" s="52"/>
      <c r="G22" s="52"/>
      <c r="H22" s="52"/>
    </row>
    <row r="23" spans="1:8" x14ac:dyDescent="0.25">
      <c r="A23" s="47" t="s">
        <v>33</v>
      </c>
      <c r="B23" s="47" t="s">
        <v>10</v>
      </c>
      <c r="C23" s="47" t="s">
        <v>11</v>
      </c>
      <c r="D23" s="77" t="s">
        <v>19</v>
      </c>
      <c r="E23" s="48"/>
      <c r="F23" s="53">
        <v>1</v>
      </c>
      <c r="G23" s="70"/>
      <c r="H23" s="50">
        <f>+ROUND(+F23*ROUND(G23,2),2)</f>
        <v>0</v>
      </c>
    </row>
    <row r="24" spans="1:8" ht="282.75" customHeight="1" x14ac:dyDescent="0.25">
      <c r="A24" s="51"/>
      <c r="B24" s="51"/>
      <c r="C24" s="51"/>
      <c r="D24" s="77" t="s">
        <v>20</v>
      </c>
      <c r="E24" s="48"/>
      <c r="F24" s="52"/>
      <c r="G24" s="52"/>
      <c r="H24" s="52"/>
    </row>
    <row r="25" spans="1:8" x14ac:dyDescent="0.25">
      <c r="A25" s="51"/>
      <c r="B25" s="54" t="s">
        <v>25</v>
      </c>
      <c r="C25" s="51"/>
      <c r="D25" s="55"/>
      <c r="E25" s="56" t="s">
        <v>21</v>
      </c>
      <c r="F25" s="49"/>
      <c r="G25" s="57"/>
      <c r="H25" s="58">
        <f>SUM(H19:H24)</f>
        <v>0</v>
      </c>
    </row>
    <row r="26" spans="1:8" x14ac:dyDescent="0.25">
      <c r="A26" s="46" t="s">
        <v>34</v>
      </c>
      <c r="B26" s="47" t="s">
        <v>10</v>
      </c>
      <c r="C26" s="47" t="s">
        <v>11</v>
      </c>
      <c r="D26" s="77" t="s">
        <v>22</v>
      </c>
      <c r="E26" s="48"/>
      <c r="F26" s="49">
        <v>1</v>
      </c>
      <c r="G26" s="70"/>
      <c r="H26" s="50">
        <f>+ROUND(+F26*ROUND(G26,2),2)</f>
        <v>0</v>
      </c>
    </row>
    <row r="27" spans="1:8" ht="39.950000000000003" customHeight="1" x14ac:dyDescent="0.25">
      <c r="A27" s="51"/>
      <c r="B27" s="51"/>
      <c r="C27" s="51"/>
      <c r="D27" s="77" t="s">
        <v>78</v>
      </c>
      <c r="E27" s="48"/>
      <c r="F27" s="52"/>
      <c r="G27" s="52"/>
      <c r="H27" s="52"/>
    </row>
    <row r="28" spans="1:8" x14ac:dyDescent="0.25">
      <c r="A28" s="46" t="s">
        <v>35</v>
      </c>
      <c r="B28" s="47" t="s">
        <v>10</v>
      </c>
      <c r="C28" s="47" t="s">
        <v>11</v>
      </c>
      <c r="D28" s="77" t="s">
        <v>23</v>
      </c>
      <c r="E28" s="48"/>
      <c r="F28" s="49">
        <v>1</v>
      </c>
      <c r="G28" s="70"/>
      <c r="H28" s="50">
        <f>+ROUND(+F28*ROUND(G28,2),2)</f>
        <v>0</v>
      </c>
    </row>
    <row r="29" spans="1:8" ht="39.950000000000003" customHeight="1" x14ac:dyDescent="0.25">
      <c r="A29" s="51"/>
      <c r="B29" s="51"/>
      <c r="C29" s="51"/>
      <c r="D29" s="77" t="s">
        <v>24</v>
      </c>
      <c r="E29" s="48"/>
      <c r="F29" s="52"/>
      <c r="G29" s="52"/>
      <c r="H29" s="52"/>
    </row>
    <row r="30" spans="1:8" x14ac:dyDescent="0.25">
      <c r="A30" s="59"/>
      <c r="B30" s="60" t="s">
        <v>25</v>
      </c>
      <c r="C30" s="59"/>
      <c r="D30" s="61" t="s">
        <v>59</v>
      </c>
      <c r="E30" s="62"/>
      <c r="F30" s="63"/>
      <c r="G30" s="64"/>
      <c r="H30" s="58">
        <f>+H28+H26+H25+H16+H14+H12+H10</f>
        <v>0</v>
      </c>
    </row>
    <row r="31" spans="1:8" x14ac:dyDescent="0.25">
      <c r="A31" s="29"/>
      <c r="B31" s="71" t="s">
        <v>25</v>
      </c>
      <c r="C31" s="29"/>
      <c r="D31" s="65" t="s">
        <v>61</v>
      </c>
      <c r="E31" s="29"/>
      <c r="F31" s="1" t="str">
        <f>+IF(AND($H$30&gt;0,LEN(H31)&lt;=0,LEN(G31)&lt;=0),"13 %",IF(AND($H$30&gt;0,H31&gt;0,LEN(G31)&lt;=0),+(H31/$H$30),""))</f>
        <v/>
      </c>
      <c r="G31" s="2"/>
      <c r="H31" s="3"/>
    </row>
    <row r="32" spans="1:8" x14ac:dyDescent="0.25">
      <c r="A32" s="29"/>
      <c r="B32" s="71" t="s">
        <v>25</v>
      </c>
      <c r="C32" s="29"/>
      <c r="D32" s="65" t="s">
        <v>62</v>
      </c>
      <c r="E32" s="29"/>
      <c r="F32" s="1" t="str">
        <f>+IF(AND($H$30&gt;0,LEN(H32)&lt;=0,LEN(G32)&lt;=0)," 6 %",IF(AND($H$30&gt;0,H32&gt;0,LEN(G32)&lt;=0),+(H32/$H$30),""))</f>
        <v/>
      </c>
      <c r="G32" s="4"/>
      <c r="H32" s="5"/>
    </row>
    <row r="33" spans="1:8" ht="21" customHeight="1" x14ac:dyDescent="0.25">
      <c r="B33" s="71" t="s">
        <v>25</v>
      </c>
      <c r="D33" s="66" t="s">
        <v>60</v>
      </c>
      <c r="F33" s="24"/>
      <c r="G33" s="25"/>
      <c r="H33" s="6" t="str">
        <f>IF(COUNTA(G10:G29)=0,"",IF(OR(COUNTA(G10:G29)&lt;9,+COUNTIFS(G10:G29,"&gt;0")+COUNTIFS(G10:G29,0)&lt;9),"hay partidas sin ofertar",IF(ROUND(SUM(H30:H32),2)&gt;10615.03,"supera 10.615,03 eur",IF(ROUND(SUM(H30:H32),2)=H30+H31+H32,SUM(H30:H32),"revisar G.G.-B.I. ofertados"))))</f>
        <v/>
      </c>
    </row>
    <row r="34" spans="1:8" ht="17.25" customHeight="1" x14ac:dyDescent="0.25">
      <c r="F34" s="67"/>
      <c r="G34" s="67"/>
    </row>
    <row r="35" spans="1:8" s="69" customFormat="1" ht="45" customHeight="1" x14ac:dyDescent="0.25">
      <c r="A35" s="101" t="s">
        <v>36</v>
      </c>
      <c r="B35" s="101"/>
      <c r="C35" s="101"/>
      <c r="D35" s="101"/>
      <c r="E35" s="101"/>
      <c r="F35" s="101"/>
      <c r="G35" s="101"/>
      <c r="H35" s="101"/>
    </row>
    <row r="38" spans="1:8" x14ac:dyDescent="0.25">
      <c r="A38" s="7" t="s">
        <v>37</v>
      </c>
      <c r="B38" s="102"/>
      <c r="C38" s="102"/>
      <c r="D38" s="102"/>
      <c r="E38" s="102"/>
      <c r="F38" s="102"/>
      <c r="G38" s="102"/>
    </row>
  </sheetData>
  <sheetProtection algorithmName="SHA-512" hashValue="Iaky0eCdOKFZcvKiN1AIeIk488A73ajY9oWmmUhZCctesXPcgbTkx3al4Fb8/i2YsBRxg0yOagvrMjExZte1aA==" saltValue="/iym39B6JjKR1nA/I78jKQ==" spinCount="100000" sheet="1" selectLockedCells="1"/>
  <mergeCells count="4">
    <mergeCell ref="A35:H35"/>
    <mergeCell ref="B38:G38"/>
    <mergeCell ref="A1:H1"/>
    <mergeCell ref="A2:H2"/>
  </mergeCells>
  <dataValidations disablePrompts="1" count="1">
    <dataValidation type="list" allowBlank="1" showInputMessage="1" showErrorMessage="1" sqref="B8:B33" xr:uid="{4AA314FD-8CFB-4D66-8B6E-147DF19BF400}">
      <formula1>"Capítulo,Partida,Mano de obra,Maquinaria,Material,Otros,Tarea,"</formula1>
    </dataValidation>
  </dataValidations>
  <pageMargins left="0.70866141732283472" right="0.70866141732283472" top="0.78740157480314965" bottom="0.78740157480314965" header="0.31496062992125984" footer="0.31496062992125984"/>
  <pageSetup paperSize="9" scale="72" fitToHeight="3" orientation="portrait" r:id="rId1"/>
  <headerFooter>
    <oddFooter>&amp;R&amp;P / &amp;N</oddFooter>
  </headerFooter>
  <ignoredErrors>
    <ignoredError sqref="A9:A29"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Lote 1 SAI RNE CACERES</vt:lpstr>
      <vt:lpstr>'Anexo I pag 1 oferta'!Área_de_impresión</vt:lpstr>
      <vt:lpstr>'Lote 1 SAI RNE CACERES'!Área_de_impresión</vt:lpstr>
      <vt:lpstr>'Lote 1 SAI RNE CACERES'!Títulos_a_imprimir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JUAN ANTONIO GONZALEZ GARCIA</cp:lastModifiedBy>
  <cp:lastPrinted>2026-05-27T08:35:57Z</cp:lastPrinted>
  <dcterms:created xsi:type="dcterms:W3CDTF">2025-08-13T11:26:09Z</dcterms:created>
  <dcterms:modified xsi:type="dcterms:W3CDTF">2026-05-27T09:19:54Z</dcterms:modified>
</cp:coreProperties>
</file>