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J S-02340-2026 - Sustitución SAIs en CT RNE Cáceres Y UI Cádiz(VV)\DOCU\"/>
    </mc:Choice>
  </mc:AlternateContent>
  <xr:revisionPtr revIDLastSave="0" documentId="13_ncr:1_{0A64D077-AAEC-4A5D-A192-9CF59A02C001}" xr6:coauthVersionLast="36" xr6:coauthVersionMax="36" xr10:uidLastSave="{00000000-0000-0000-0000-000000000000}"/>
  <bookViews>
    <workbookView xWindow="0" yWindow="0" windowWidth="28635" windowHeight="12135" xr2:uid="{3828363D-2EF7-44CA-AF47-6D3C9597C3DF}"/>
  </bookViews>
  <sheets>
    <sheet name="Anexo I pag 1 oferta" sheetId="7" r:id="rId1"/>
    <sheet name="Lote 2 SAI UI Cádiz" sheetId="5" r:id="rId2"/>
  </sheets>
  <definedNames>
    <definedName name="_xlnm._FilterDatabase" localSheetId="1" hidden="1">'Lote 2 SAI UI Cádiz'!$A$7:$H$33</definedName>
    <definedName name="_xlnm.Print_Area" localSheetId="0">'Anexo I pag 1 oferta'!$A$3:$J$55</definedName>
    <definedName name="_xlnm.Print_Area" localSheetId="1">'Lote 2 SAI UI Cádiz'!$A$8:$H$39</definedName>
    <definedName name="_xlnm.Print_Titles" localSheetId="1">'Lote 2 SAI UI Cádiz'!$3:$7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4" i="7" l="1"/>
  <c r="B26" i="7"/>
  <c r="H33" i="5" l="1"/>
  <c r="H30" i="5" l="1"/>
  <c r="H14" i="5"/>
  <c r="H28" i="5" l="1"/>
  <c r="H26" i="5"/>
  <c r="H23" i="5"/>
  <c r="H21" i="5"/>
  <c r="H19" i="5"/>
  <c r="H16" i="5"/>
  <c r="H12" i="5"/>
  <c r="H10" i="5"/>
  <c r="H25" i="5" l="1"/>
  <c r="F32" i="5" l="1"/>
  <c r="F31" i="5"/>
</calcChain>
</file>

<file path=xl/sharedStrings.xml><?xml version="1.0" encoding="utf-8"?>
<sst xmlns="http://schemas.openxmlformats.org/spreadsheetml/2006/main" count="106" uniqueCount="84">
  <si>
    <t>Código</t>
  </si>
  <si>
    <t>Nat</t>
  </si>
  <si>
    <t>Ud</t>
  </si>
  <si>
    <t>Resumen</t>
  </si>
  <si>
    <t>CanPres</t>
  </si>
  <si>
    <t>Pres</t>
  </si>
  <si>
    <t>ImpPres</t>
  </si>
  <si>
    <t>Capítulo</t>
  </si>
  <si>
    <t/>
  </si>
  <si>
    <t>Partida</t>
  </si>
  <si>
    <t>u</t>
  </si>
  <si>
    <t>m</t>
  </si>
  <si>
    <t>LÍNEAS ELÉCTRICAS</t>
  </si>
  <si>
    <t>CONTROL E INTEGRACIÓN BMS</t>
  </si>
  <si>
    <t>TARJETA DE COMUNICACIÓN MODBUS IP</t>
  </si>
  <si>
    <t>Línea lazo comunicaciones</t>
  </si>
  <si>
    <t>m. suministro e instalación cable estructurado UTP  cat 6a. Totalmente instalado, incuido pequeño material p.p.</t>
  </si>
  <si>
    <t>Ingeniería de Programación, puesta en marcha y pruebas</t>
  </si>
  <si>
    <t>Ud. Desarrollo de la ingeniería de programación, diseño de los gráficos, imágenes y pantallas de instalación, esquemas principio y ficheros para el Puesto Central del Sistema de Gestión Centralizada del edificio/instalación IQVISION de TREND de RTVE.
Incluye:
Trabajos de ingeniería y programación del controlador existente. Diseño de pantallas (SCADA) para el puesto central
Trabajos de configuración y programación en el Sistema de Gestión, Supervisor/es y Pasarelas, de la integración multiprotocolo de equipos terceros tales como los protocolos: Bacnet IP, ModBus o similar, entre el Sistema de Control y los distintos Subsistemas o Equipos a integrar  necesarios para la monitorización y supervisión.
Verificación de conexionado de señales según se especifica en la lista de puntos del Sistema de Control, Verificación de la correcta recepción de señales de cada equipo para su integración.
Realización de la puesta en marcha tras la programación en Iqvision, con la confección del listado de puntos con la verificación y comprobación de los mismos realizados en la puesta en marcha, con emision de certificado por parte del instalador de la realización de las pruebas y su correcto funcionamiento.
Eliminación de programación (software y gráficos anteriores).
Entrega de documentación: back-up programación, memoria de funcionamiento, esquema de arquitectura y esquemas eléctricos, cableado y conexiones.
Se considerará finalizada una vez sea chequeado por parte de RTVE el correcto funcionamiento de las ordenes enviadas desde el puesto de mando central del IQVISION.
Señales a integrar: Potencia por fase, tensiones por fase, tensión de batería, tiempo de autonomía, temperatura, capaciadad de carga, estado y alarma bateria.</t>
  </si>
  <si>
    <t>GESTIÓN DE RESIDUOS</t>
  </si>
  <si>
    <t>CONTROL CALIDAD Y PUESTA EN MARCHA</t>
  </si>
  <si>
    <t>ud. Puesta en marcha del conjunto SAI-By-Pass-Baterias por parte de personal cualificado, dejando el equipo operativo.</t>
  </si>
  <si>
    <t>02</t>
  </si>
  <si>
    <t>ud. Instalación de tarjeta MODBUS IP para supervisión y configuración  a través de explorador web con servidor web integrado. Incluye montaje en ups, cableado hasta rack corporativo e integración en BMS. Encendido y apagado UPS, prueba de descarga de baterías, registro de sucesos.
Tipo cable: estructurado cat 6a</t>
  </si>
  <si>
    <t>Total 02.04</t>
  </si>
  <si>
    <t>ud. Retirada del equipo obsoleto, con certificado de gestor de residuos autorizado, incluidas las baterías existentes.</t>
  </si>
  <si>
    <t>Otros</t>
  </si>
  <si>
    <t>02_01</t>
  </si>
  <si>
    <t>02_02</t>
  </si>
  <si>
    <t>02_03</t>
  </si>
  <si>
    <t>02_04</t>
  </si>
  <si>
    <t>02_05</t>
  </si>
  <si>
    <t>02_06</t>
  </si>
  <si>
    <r>
      <rPr>
        <b/>
        <sz val="8"/>
        <color rgb="FFFF0000"/>
        <rFont val="Calibri"/>
        <family val="2"/>
        <scheme val="minor"/>
      </rPr>
      <t xml:space="preserve">(a) (b) </t>
    </r>
    <r>
      <rPr>
        <b/>
        <sz val="8"/>
        <color theme="1"/>
        <rFont val="Calibri"/>
        <family val="2"/>
        <scheme val="minor"/>
      </rPr>
      <t>Cuando no se indiquen otros porcentajes se entenderá que quedan incluidos en el precio de la oferta el 13% de Gastos Generales y el 6% de Beneficio Industrial</t>
    </r>
  </si>
  <si>
    <t>Fdo:</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</si>
  <si>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</si>
  <si>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ANEXO I: MODELO DE PROPOSICIÓN ECONÓMICA</t>
  </si>
  <si>
    <t xml:space="preserve">D./Dª </t>
  </si>
  <si>
    <t xml:space="preserve">                                (Nombre y dos apellidos)</t>
  </si>
  <si>
    <t>(nombre o razón social)</t>
  </si>
  <si>
    <t xml:space="preserve">con NIF </t>
  </si>
  <si>
    <t xml:space="preserve">y domicilio social en </t>
  </si>
  <si>
    <t>conforme acredita con Poder.</t>
  </si>
  <si>
    <r>
      <rPr>
        <b/>
        <sz val="11"/>
        <color theme="1"/>
        <rFont val="Calibri"/>
        <family val="2"/>
        <scheme val="minor"/>
      </rPr>
      <t>Se compromete a ejecutar la obra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xml:space="preserve"> señalando como características de su proposición las siguientes:</t>
    </r>
  </si>
  <si>
    <r>
      <t xml:space="preserve">A. El precio máximo ofertado, </t>
    </r>
    <r>
      <rPr>
        <b/>
        <u/>
        <sz val="11"/>
        <color theme="1"/>
        <rFont val="Calibri"/>
        <family val="2"/>
        <scheme val="minor"/>
      </rPr>
      <t>expresado sin IVA</t>
    </r>
    <r>
      <rPr>
        <b/>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</si>
  <si>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</si>
  <si>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</si>
  <si>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</si>
  <si>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valor estimado indicado en el PCAP cláusula 3ª, sin incluir modificaciones.</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</si>
  <si>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</si>
  <si>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</si>
  <si>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</si>
  <si>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</si>
  <si>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 xml:space="preserve">con D.N.I./NIE número </t>
  </si>
  <si>
    <t>actuando en calidad de apoderado de la empresa</t>
  </si>
  <si>
    <t>IMPORTE OFERTA</t>
  </si>
  <si>
    <t>PRESUPUESTO EJECUCION MATERIAL Lote 2</t>
  </si>
  <si>
    <t>PRESUPUESTO EJECUCION CONTRATA/IMPORTE OFERTA Lote 2</t>
  </si>
  <si>
    <t>ESTA TABLA DESGLOSE PRECIO DE OFERTA SE PRESENTARA EN FORMATO PDF. 
SOLO PERMITE OFERTAS A LOTE 2</t>
  </si>
  <si>
    <r>
      <t xml:space="preserve">Gastos Generales xx % </t>
    </r>
    <r>
      <rPr>
        <b/>
        <sz val="8"/>
        <color rgb="FFFF0000"/>
        <rFont val="Calibri"/>
        <family val="2"/>
        <scheme val="minor"/>
      </rPr>
      <t>(a)</t>
    </r>
  </si>
  <si>
    <r>
      <t xml:space="preserve">Beneficio Industrial yy % </t>
    </r>
    <r>
      <rPr>
        <b/>
        <sz val="8"/>
        <color rgb="FFFF0000"/>
        <rFont val="Calibri"/>
        <family val="2"/>
        <scheme val="minor"/>
      </rPr>
      <t>(b)</t>
    </r>
  </si>
  <si>
    <t>NOTA IMPORTANTE: 
ESTE ANEXO I Y LA TABLA DESGLOSE PRECIO DEL LOTE 2 SE PRESENTARAN EN FORMATO PDF Y DEBERAN ESTAR FIRMADOS POR DECLARANTE(S)</t>
  </si>
  <si>
    <t>Sustitución SAIs en CT RNE Cáceres Y UI Cádiz</t>
  </si>
  <si>
    <t>Expediente n.º S/02340/2026</t>
  </si>
  <si>
    <t>Lote 2:  Sustitución SAI UI Cádiz</t>
  </si>
  <si>
    <t>DESMONTAJE SAI ANTIGUO</t>
  </si>
  <si>
    <t>ud. Desmontaje SAI e instalación antigua. 
Incluye desmontaje de cableado de alimentación, salida y comunicaciones, armario, cuadros eléctricos y todo elemento principal o auxiliar que quede sin función y que esté asociado al equipo a retirar. 
Incluye el acondicionemiento de la zona para la recepción del nuevo equipo.</t>
  </si>
  <si>
    <t>SAI 6 KVA CÁDIZ</t>
  </si>
  <si>
    <t>NUEVO SAI DE 6 KVAs</t>
  </si>
  <si>
    <t>ud. Suministro e instalación Equipo SAI Riello Sentinel Dual SDU 6000 o equivalente con las siguientes características principales:
Potencia: 6 kVA / 6 kW (unitario, configuración N+0).
Entrada: Monofásica 230 Vac, 50/60 Hz, 1F + N ± 20% (tensión de entrada 184-276 V aprox.; tolerancia 230 V ±20% a carga completa / 230 V +20% / -40% a media carga).
Salida: Monofásica 230 Vac ±1,5%, 50/60 Hz, 1F + N.
Tecnología: On-Line Doble Conversión (Clase VFI-SS-111 según IEC EN 62040-3).
Factor de potencia: &gt; 0,98.
Corriente sinusoidal con baja distorsión armónica (THDi ≤ 2 %).
Función Power Walk-In para arranque progresivo.
Baterías Plomo hermético (VRLA AGM Pb-H) sin mantenimiento, diseñadas para una vida útil de 5 años según normativa Eurobat.
Autonomía 7 minutos con carga de 6 kVA.
Sistema de cargador de batería ajustable con monitorización inteligente y LRCD para prolongación de la vida de las baterías.
By-Pass: Estático y manual para mantenimiento (Hot-Swap).
Protección Back Feed contra retorno de energía.
Normativas: Cumple con IEC EN 62040-1 (seguridad), IEC EN 62040-2 (EMC), RoHS, y clasificación VFI-SS-111.
Totalmente instalado, programado y puesta en marcha realizada. Incluye pequeño material.</t>
  </si>
  <si>
    <t>CUADRO PROTECCIONES + BY-PASS EXTERNO</t>
  </si>
  <si>
    <t>ud. Suministro y montaje de cuadro mural con una protección de entrada de 2x32 A o la adecuada si no coincide con este valor (6 KVA para rectificador y BY-Pass común).
BY-Pass exterior con protección 2x32A con enclavamiento y protección de salida hacia las cargas con interruptor de 3x32A.
Aparamenta Schneider, SIEMENS, ABB  o similar
Este cuadro se conectará al cuadro de alimentación del SAI, en el que se encuentra la salida del mismo.
Totalmente instalado.</t>
  </si>
  <si>
    <t>m. manguera cable eléctrico libre de halógenos tipo RZ1-K (AS) 3G10mm2 para líneas de alimentación y cableado de fuerza para by-pass externo. Totalmente instalado. Incluye pequeño material, marcado de cables, banadejas y conducciones bajo tubo, racores, cajas y p.p.</t>
  </si>
  <si>
    <t>02_05_01</t>
  </si>
  <si>
    <t>02_05_02</t>
  </si>
  <si>
    <t>02_05_03</t>
  </si>
  <si>
    <t>02_07</t>
  </si>
  <si>
    <t>S-02340-2026 - Sustitución SAIs en CT RNE Cáceres Y UI Cádiz</t>
  </si>
  <si>
    <t>LOTE 2 Sustitución SAI UI Cádiz</t>
  </si>
  <si>
    <t>DESCRIPCIÓN</t>
  </si>
  <si>
    <t>Sustitución Sistemas de Alimentación Ininterrumpida</t>
  </si>
  <si>
    <t xml:space="preserve">Lote : </t>
  </si>
  <si>
    <t>………… / ……………………………………………………………………………………..</t>
  </si>
  <si>
    <t xml:space="preserve">(indicar número y título de lote ofertado)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</si>
</sst>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28" x14ac:knownFonts="1">
    <font>
      <sz val="11"/>
      <color theme="1"/>
      <name val="Calibri"/>
      <family val="2"/>
      <scheme val="minor"/>
    </font>
    <font>
      <sz val="11"/>
      <color rgb="FFFF0000"/>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sz val="8"/>
      <color theme="1"/>
      <name val="Calibri"/>
      <family val="2"/>
      <scheme val="minor"/>
    </font>
    <font>
      <sz val="8"/>
      <color theme="0"/>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1"/>
      <color theme="1"/>
      <name val="Calibri"/>
      <family val="2"/>
      <scheme val="minor"/>
    </font>
    <font>
      <sz val="11"/>
      <color theme="0"/>
      <name val="Calibri"/>
      <family val="2"/>
      <scheme val="minor"/>
    </font>
    <font>
      <sz val="8"/>
      <color rgb="FFFF0000"/>
      <name val="Calibri"/>
      <family val="2"/>
      <scheme val="minor"/>
    </font>
    <font>
      <b/>
      <sz val="8"/>
      <color rgb="FFFF0000"/>
      <name val="Calibri"/>
      <family val="2"/>
      <scheme val="minor"/>
    </font>
    <font>
      <b/>
      <sz val="10"/>
      <color theme="1"/>
      <name val="Calibri"/>
      <family val="2"/>
    </font>
    <font>
      <b/>
      <u/>
      <sz val="10"/>
      <color rgb="FFFF0000"/>
      <name val="Calibri"/>
      <family val="2"/>
    </font>
    <font>
      <b/>
      <sz val="16"/>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b/>
      <sz val="9"/>
      <color rgb="FF000000"/>
      <name val="Calibri"/>
      <family val="2"/>
      <scheme val="minor"/>
    </font>
    <font>
      <sz val="10"/>
      <color rgb="FF000000"/>
      <name val="Calibri"/>
      <family val="2"/>
      <scheme val="minor"/>
    </font>
    <font>
      <sz val="8"/>
      <name val="Calibri"/>
      <family val="2"/>
    </font>
  </fonts>
  <fills count="10">
    <fill>
      <patternFill patternType="none"/>
    </fill>
    <fill>
      <patternFill patternType="gray125"/>
    </fill>
    <fill>
      <patternFill patternType="solid">
        <fgColor theme="7" tint="0.59999389629810485"/>
        <bgColor indexed="64"/>
      </patternFill>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theme="9" tint="0.79998168889431442"/>
        <bgColor indexed="64"/>
      </patternFill>
    </fill>
    <fill>
      <patternFill patternType="solid">
        <fgColor rgb="FFFFFF99"/>
        <bgColor indexed="64"/>
      </patternFill>
    </fill>
    <fill>
      <patternFill patternType="solid">
        <fgColor rgb="FFFABF8F"/>
        <bgColor indexed="64"/>
      </patternFill>
    </fill>
    <fill>
      <patternFill patternType="solid">
        <fgColor rgb="FFFFE699"/>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bottom/>
      <diagonal/>
    </border>
    <border>
      <left/>
      <right/>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top style="thin">
        <color indexed="64"/>
      </top>
      <bottom/>
      <diagonal/>
    </border>
  </borders>
  <cellStyleXfs count="1">
    <xf numFmtId="0" fontId="0" fillId="0" borderId="0"/>
  </cellStyleXfs>
  <cellXfs count="112">
    <xf numFmtId="0" fontId="0" fillId="0" borderId="0" xfId="0"/>
    <xf numFmtId="10" fontId="14" fillId="5" borderId="5" xfId="0" applyNumberFormat="1" applyFont="1" applyFill="1" applyBorder="1" applyAlignment="1" applyProtection="1">
      <alignment horizontal="right" vertical="center"/>
    </xf>
    <xf numFmtId="10" fontId="14" fillId="6" borderId="6" xfId="0" applyNumberFormat="1" applyFont="1" applyFill="1" applyBorder="1" applyAlignment="1" applyProtection="1">
      <alignment horizontal="right" vertical="center" indent="4"/>
      <protection locked="0"/>
    </xf>
    <xf numFmtId="4" fontId="10" fillId="5" borderId="7" xfId="0" applyNumberFormat="1" applyFont="1" applyFill="1" applyBorder="1" applyAlignment="1" applyProtection="1">
      <alignment vertical="top"/>
      <protection locked="0"/>
    </xf>
    <xf numFmtId="10" fontId="14" fillId="6" borderId="4" xfId="0" applyNumberFormat="1" applyFont="1" applyFill="1" applyBorder="1" applyAlignment="1" applyProtection="1">
      <alignment horizontal="right" vertical="center" indent="4"/>
      <protection locked="0"/>
    </xf>
    <xf numFmtId="4" fontId="10" fillId="5" borderId="1" xfId="0" applyNumberFormat="1" applyFont="1" applyFill="1" applyBorder="1" applyAlignment="1" applyProtection="1">
      <alignment vertical="top"/>
      <protection locked="0"/>
    </xf>
    <xf numFmtId="4" fontId="10" fillId="5" borderId="1" xfId="0" applyNumberFormat="1" applyFont="1" applyFill="1" applyBorder="1" applyAlignment="1" applyProtection="1">
      <alignment vertical="center" wrapText="1"/>
    </xf>
    <xf numFmtId="0" fontId="0" fillId="0" borderId="0" xfId="0" applyBorder="1" applyAlignment="1" applyProtection="1">
      <alignment vertical="top"/>
    </xf>
    <xf numFmtId="0" fontId="0" fillId="0" borderId="0" xfId="0" applyAlignment="1" applyProtection="1">
      <alignment vertical="top"/>
    </xf>
    <xf numFmtId="2" fontId="0" fillId="0" borderId="0" xfId="0" applyNumberFormat="1" applyAlignment="1" applyProtection="1">
      <alignment vertical="top"/>
    </xf>
    <xf numFmtId="0" fontId="8" fillId="0" borderId="0" xfId="0" applyFont="1" applyAlignment="1" applyProtection="1">
      <alignment vertical="top"/>
    </xf>
    <xf numFmtId="0" fontId="0" fillId="0" borderId="0" xfId="0" applyProtection="1"/>
    <xf numFmtId="0" fontId="19" fillId="0" borderId="0" xfId="0" applyFont="1" applyProtection="1"/>
    <xf numFmtId="0" fontId="2" fillId="0" borderId="0" xfId="0" applyFont="1" applyProtection="1"/>
    <xf numFmtId="0" fontId="20" fillId="0" borderId="0" xfId="0" applyFont="1" applyAlignment="1" applyProtection="1">
      <alignment horizontal="right" vertical="center"/>
    </xf>
    <xf numFmtId="0" fontId="20" fillId="0" borderId="0" xfId="0" applyFont="1" applyAlignment="1" applyProtection="1">
      <alignment horizontal="right"/>
    </xf>
    <xf numFmtId="0" fontId="0" fillId="0" borderId="0" xfId="0" applyAlignment="1" applyProtection="1">
      <alignment horizontal="left" vertical="top"/>
    </xf>
    <xf numFmtId="0" fontId="22"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12" fillId="0" borderId="0" xfId="0" applyFont="1" applyAlignment="1" applyProtection="1">
      <alignment vertical="top"/>
    </xf>
    <xf numFmtId="0" fontId="24" fillId="0" borderId="0" xfId="0" applyFont="1" applyProtection="1"/>
    <xf numFmtId="2" fontId="11" fillId="0" borderId="15" xfId="0" applyNumberFormat="1" applyFont="1" applyBorder="1" applyAlignment="1" applyProtection="1">
      <alignment vertical="top" wrapText="1"/>
    </xf>
    <xf numFmtId="4" fontId="10" fillId="0" borderId="15" xfId="0" applyNumberFormat="1" applyFont="1" applyBorder="1" applyAlignment="1" applyProtection="1">
      <alignment vertical="top" wrapText="1"/>
    </xf>
    <xf numFmtId="0" fontId="0" fillId="0" borderId="0" xfId="0" applyAlignment="1" applyProtection="1">
      <alignment vertical="center"/>
    </xf>
    <xf numFmtId="0" fontId="0" fillId="5" borderId="0" xfId="0" applyFill="1" applyAlignment="1" applyProtection="1">
      <alignment horizontal="left" vertical="center" shrinkToFit="1"/>
      <protection locked="0"/>
    </xf>
    <xf numFmtId="0" fontId="1" fillId="0" borderId="0" xfId="0" applyFont="1" applyProtection="1"/>
    <xf numFmtId="0" fontId="2" fillId="0" borderId="0" xfId="0" applyFont="1" applyAlignment="1" applyProtection="1">
      <alignment vertical="top"/>
    </xf>
    <xf numFmtId="0" fontId="3" fillId="0" borderId="0" xfId="0" applyFont="1" applyAlignment="1" applyProtection="1">
      <alignment vertical="top"/>
    </xf>
    <xf numFmtId="0" fontId="4" fillId="0" borderId="1" xfId="0" applyFont="1" applyBorder="1" applyAlignment="1" applyProtection="1">
      <alignment vertical="top"/>
    </xf>
    <xf numFmtId="0" fontId="4" fillId="0" borderId="13" xfId="0" applyFont="1" applyBorder="1" applyAlignment="1" applyProtection="1">
      <alignment vertical="top" wrapText="1"/>
    </xf>
    <xf numFmtId="0" fontId="4" fillId="0" borderId="4" xfId="0" applyFont="1" applyBorder="1" applyAlignment="1" applyProtection="1">
      <alignment vertical="top"/>
    </xf>
    <xf numFmtId="0" fontId="9" fillId="0" borderId="1" xfId="0" applyFont="1" applyBorder="1" applyAlignment="1" applyProtection="1">
      <alignment vertical="top"/>
    </xf>
    <xf numFmtId="49" fontId="5" fillId="2" borderId="1" xfId="0" applyNumberFormat="1" applyFont="1" applyFill="1" applyBorder="1" applyAlignment="1" applyProtection="1">
      <alignment vertical="top"/>
    </xf>
    <xf numFmtId="0" fontId="5" fillId="2" borderId="4" xfId="0" applyFont="1" applyFill="1" applyBorder="1" applyAlignment="1" applyProtection="1">
      <alignment vertical="top"/>
    </xf>
    <xf numFmtId="3" fontId="10" fillId="2" borderId="1" xfId="0" applyNumberFormat="1" applyFont="1" applyFill="1" applyBorder="1" applyAlignment="1" applyProtection="1">
      <alignment vertical="top"/>
    </xf>
    <xf numFmtId="4" fontId="10" fillId="2" borderId="1" xfId="0" applyNumberFormat="1" applyFont="1" applyFill="1" applyBorder="1" applyAlignment="1" applyProtection="1">
      <alignment vertical="top"/>
    </xf>
    <xf numFmtId="49" fontId="5" fillId="3" borderId="2" xfId="0" applyNumberFormat="1" applyFont="1" applyFill="1" applyBorder="1" applyAlignment="1" applyProtection="1">
      <alignment vertical="top"/>
    </xf>
    <xf numFmtId="0" fontId="5" fillId="3" borderId="14" xfId="0" applyFont="1" applyFill="1" applyBorder="1" applyAlignment="1" applyProtection="1">
      <alignment vertical="top"/>
    </xf>
    <xf numFmtId="3" fontId="10" fillId="3" borderId="2" xfId="0" applyNumberFormat="1" applyFont="1" applyFill="1" applyBorder="1" applyAlignment="1" applyProtection="1">
      <alignment vertical="top"/>
    </xf>
    <xf numFmtId="4" fontId="10" fillId="3" borderId="2" xfId="0" applyNumberFormat="1" applyFont="1" applyFill="1" applyBorder="1" applyAlignment="1" applyProtection="1">
      <alignment vertical="top"/>
    </xf>
    <xf numFmtId="49" fontId="6" fillId="4" borderId="1" xfId="0" applyNumberFormat="1" applyFont="1" applyFill="1" applyBorder="1" applyAlignment="1" applyProtection="1">
      <alignment vertical="top"/>
    </xf>
    <xf numFmtId="49" fontId="6" fillId="0" borderId="1" xfId="0" applyNumberFormat="1" applyFont="1" applyBorder="1" applyAlignment="1" applyProtection="1">
      <alignment vertical="top"/>
    </xf>
    <xf numFmtId="49" fontId="6" fillId="0" borderId="13" xfId="0" applyNumberFormat="1" applyFont="1" applyBorder="1" applyAlignment="1" applyProtection="1">
      <alignment vertical="top" wrapText="1"/>
    </xf>
    <xf numFmtId="0" fontId="6" fillId="0" borderId="4" xfId="0" applyFont="1" applyBorder="1" applyAlignment="1" applyProtection="1">
      <alignment vertical="top"/>
    </xf>
    <xf numFmtId="4" fontId="11" fillId="0" borderId="1" xfId="0" applyNumberFormat="1" applyFont="1" applyBorder="1" applyAlignment="1" applyProtection="1">
      <alignment vertical="top"/>
    </xf>
    <xf numFmtId="4" fontId="11" fillId="5" borderId="1" xfId="0" applyNumberFormat="1" applyFont="1" applyFill="1" applyBorder="1" applyAlignment="1" applyProtection="1">
      <alignment vertical="top"/>
    </xf>
    <xf numFmtId="0" fontId="6" fillId="0" borderId="1" xfId="0" applyFont="1" applyBorder="1" applyAlignment="1" applyProtection="1">
      <alignment vertical="top"/>
    </xf>
    <xf numFmtId="0" fontId="11" fillId="0" borderId="1" xfId="0" applyFont="1" applyBorder="1" applyAlignment="1" applyProtection="1">
      <alignment vertical="top"/>
    </xf>
    <xf numFmtId="164" fontId="11" fillId="0" borderId="1" xfId="0" applyNumberFormat="1" applyFont="1" applyBorder="1" applyAlignment="1" applyProtection="1">
      <alignment vertical="top"/>
    </xf>
    <xf numFmtId="0" fontId="7" fillId="0" borderId="1" xfId="0" applyFont="1" applyBorder="1" applyAlignment="1" applyProtection="1">
      <alignment vertical="top"/>
    </xf>
    <xf numFmtId="0" fontId="6" fillId="0" borderId="13" xfId="0" applyFont="1" applyBorder="1" applyAlignment="1" applyProtection="1">
      <alignment vertical="top" wrapText="1"/>
    </xf>
    <xf numFmtId="49" fontId="5" fillId="0" borderId="4" xfId="0" applyNumberFormat="1" applyFont="1" applyBorder="1" applyAlignment="1" applyProtection="1">
      <alignment vertical="top"/>
    </xf>
    <xf numFmtId="4" fontId="10" fillId="0" borderId="1" xfId="0" applyNumberFormat="1" applyFont="1" applyBorder="1" applyAlignment="1" applyProtection="1">
      <alignment vertical="top"/>
    </xf>
    <xf numFmtId="4" fontId="10" fillId="5" borderId="1" xfId="0" applyNumberFormat="1" applyFont="1" applyFill="1" applyBorder="1" applyAlignment="1" applyProtection="1">
      <alignment vertical="top"/>
    </xf>
    <xf numFmtId="0" fontId="6" fillId="0" borderId="15" xfId="0" applyFont="1" applyBorder="1" applyAlignment="1" applyProtection="1">
      <alignment vertical="top"/>
    </xf>
    <xf numFmtId="0" fontId="7" fillId="0" borderId="15" xfId="0" applyFont="1" applyBorder="1" applyAlignment="1" applyProtection="1">
      <alignment vertical="top"/>
    </xf>
    <xf numFmtId="0" fontId="5" fillId="0" borderId="15" xfId="0" applyFont="1" applyBorder="1" applyAlignment="1" applyProtection="1">
      <alignment horizontal="right" vertical="top" wrapText="1"/>
    </xf>
    <xf numFmtId="49" fontId="5" fillId="0" borderId="15" xfId="0" applyNumberFormat="1" applyFont="1" applyBorder="1" applyAlignment="1" applyProtection="1">
      <alignment vertical="top"/>
    </xf>
    <xf numFmtId="3" fontId="11" fillId="0" borderId="3" xfId="0" applyNumberFormat="1" applyFont="1" applyBorder="1" applyAlignment="1" applyProtection="1">
      <alignment vertical="top"/>
    </xf>
    <xf numFmtId="4" fontId="10" fillId="0" borderId="4" xfId="0" applyNumberFormat="1" applyFont="1" applyBorder="1" applyAlignment="1" applyProtection="1">
      <alignment vertical="top"/>
    </xf>
    <xf numFmtId="0" fontId="0" fillId="0" borderId="0" xfId="0" applyBorder="1" applyProtection="1"/>
    <xf numFmtId="0" fontId="13" fillId="0" borderId="0" xfId="0" applyFont="1" applyBorder="1" applyProtection="1"/>
    <xf numFmtId="0" fontId="5" fillId="0" borderId="0" xfId="0" applyFont="1" applyBorder="1" applyAlignment="1" applyProtection="1">
      <alignment horizontal="right"/>
    </xf>
    <xf numFmtId="0" fontId="13" fillId="0" borderId="0" xfId="0" applyFont="1" applyProtection="1"/>
    <xf numFmtId="0" fontId="5" fillId="0" borderId="0" xfId="0" applyFont="1" applyAlignment="1" applyProtection="1">
      <alignment horizontal="right"/>
    </xf>
    <xf numFmtId="0" fontId="8" fillId="0" borderId="0" xfId="0" applyFont="1" applyBorder="1" applyProtection="1"/>
    <xf numFmtId="0" fontId="8" fillId="0" borderId="0" xfId="0" applyFont="1" applyProtection="1"/>
    <xf numFmtId="0" fontId="0" fillId="0" borderId="0" xfId="0" applyAlignment="1" applyProtection="1">
      <alignment horizontal="left"/>
    </xf>
    <xf numFmtId="4" fontId="11" fillId="5" borderId="1" xfId="0" applyNumberFormat="1" applyFont="1" applyFill="1" applyBorder="1" applyAlignment="1" applyProtection="1">
      <alignment vertical="top"/>
      <protection locked="0"/>
    </xf>
    <xf numFmtId="0" fontId="0" fillId="0" borderId="0" xfId="0" applyAlignment="1" applyProtection="1">
      <alignment horizontal="justify" vertical="top" wrapText="1"/>
    </xf>
    <xf numFmtId="0" fontId="0" fillId="5" borderId="0" xfId="0" applyFill="1" applyAlignment="1" applyProtection="1">
      <alignment horizontal="left" vertical="top" shrinkToFit="1"/>
      <protection locked="0"/>
    </xf>
    <xf numFmtId="0" fontId="22" fillId="0" borderId="0" xfId="0" applyFont="1" applyAlignment="1" applyProtection="1">
      <alignment horizontal="left" vertical="top"/>
    </xf>
    <xf numFmtId="0" fontId="0" fillId="0" borderId="0" xfId="0" applyAlignment="1" applyProtection="1">
      <alignment horizontal="right"/>
    </xf>
    <xf numFmtId="0" fontId="0" fillId="0" borderId="0" xfId="0" applyAlignment="1" applyProtection="1">
      <alignment horizontal="center"/>
    </xf>
    <xf numFmtId="0" fontId="10" fillId="9" borderId="1" xfId="0" applyFont="1" applyFill="1" applyBorder="1" applyAlignment="1" applyProtection="1">
      <alignment vertical="center" wrapText="1"/>
    </xf>
    <xf numFmtId="49" fontId="10" fillId="3" borderId="1" xfId="0" applyNumberFormat="1" applyFont="1" applyFill="1" applyBorder="1" applyAlignment="1" applyProtection="1">
      <alignment vertical="top" wrapText="1"/>
    </xf>
    <xf numFmtId="49" fontId="11" fillId="0" borderId="1" xfId="0" applyNumberFormat="1" applyFont="1" applyBorder="1" applyAlignment="1" applyProtection="1">
      <alignment vertical="top" wrapText="1"/>
    </xf>
    <xf numFmtId="49" fontId="11" fillId="0" borderId="1" xfId="0" applyNumberFormat="1" applyFont="1" applyBorder="1" applyAlignment="1" applyProtection="1">
      <alignment vertical="top"/>
    </xf>
    <xf numFmtId="49" fontId="27" fillId="0" borderId="1" xfId="0" applyNumberFormat="1" applyFont="1" applyFill="1" applyBorder="1" applyAlignment="1" applyProtection="1">
      <alignment vertical="top" wrapText="1"/>
    </xf>
    <xf numFmtId="0" fontId="0" fillId="5" borderId="8" xfId="0" applyFill="1" applyBorder="1" applyAlignment="1" applyProtection="1">
      <alignment horizontal="center" vertical="center" shrinkToFit="1"/>
      <protection locked="0"/>
    </xf>
    <xf numFmtId="0" fontId="26" fillId="0" borderId="9" xfId="0" applyFont="1" applyBorder="1" applyAlignment="1" applyProtection="1">
      <alignment horizontal="center" vertical="center" wrapText="1"/>
    </xf>
    <xf numFmtId="0" fontId="26" fillId="0" borderId="10" xfId="0" applyFont="1" applyBorder="1" applyAlignment="1" applyProtection="1">
      <alignment horizontal="center" vertical="center" wrapText="1"/>
    </xf>
    <xf numFmtId="0" fontId="26" fillId="0" borderId="11" xfId="0" applyFont="1" applyBorder="1" applyAlignment="1" applyProtection="1">
      <alignment horizontal="center" vertical="center" wrapText="1"/>
    </xf>
    <xf numFmtId="0" fontId="0" fillId="5" borderId="0" xfId="0" applyFill="1" applyAlignment="1" applyProtection="1">
      <alignment horizontal="center" vertical="center" shrinkToFit="1"/>
      <protection locked="0"/>
    </xf>
    <xf numFmtId="0" fontId="0" fillId="0" borderId="0" xfId="0" applyAlignment="1" applyProtection="1">
      <alignment horizontal="center"/>
    </xf>
    <xf numFmtId="0" fontId="18" fillId="0" borderId="0" xfId="0" applyFont="1" applyAlignment="1" applyProtection="1">
      <alignment horizontal="center" vertical="top" wrapText="1"/>
    </xf>
    <xf numFmtId="0" fontId="21" fillId="0" borderId="0" xfId="0" applyFont="1" applyAlignment="1" applyProtection="1">
      <alignment horizontal="center"/>
    </xf>
    <xf numFmtId="0" fontId="0" fillId="5" borderId="0" xfId="0" applyFill="1" applyAlignment="1" applyProtection="1">
      <alignment horizontal="left" vertical="top" shrinkToFit="1"/>
      <protection locked="0"/>
    </xf>
    <xf numFmtId="0" fontId="0" fillId="0" borderId="0" xfId="0" applyAlignment="1" applyProtection="1">
      <alignment horizontal="center" vertical="top"/>
    </xf>
    <xf numFmtId="0" fontId="22" fillId="0" borderId="0" xfId="0" applyFont="1" applyAlignment="1" applyProtection="1">
      <alignment horizontal="left" vertical="top"/>
    </xf>
    <xf numFmtId="0" fontId="0" fillId="0" borderId="0" xfId="0" applyAlignment="1" applyProtection="1">
      <alignment horizontal="justify" vertical="top" wrapText="1"/>
    </xf>
    <xf numFmtId="0" fontId="0" fillId="0" borderId="0" xfId="0" applyAlignment="1" applyProtection="1">
      <alignment horizontal="justify" vertical="top"/>
    </xf>
    <xf numFmtId="0" fontId="0" fillId="5" borderId="0" xfId="0" applyFill="1" applyAlignment="1" applyProtection="1">
      <alignment horizontal="center" vertical="top" shrinkToFit="1"/>
      <protection locked="0"/>
    </xf>
    <xf numFmtId="0" fontId="25" fillId="8" borderId="9" xfId="0" applyFont="1" applyFill="1" applyBorder="1" applyAlignment="1" applyProtection="1">
      <alignment horizontal="center" vertical="center" wrapText="1"/>
    </xf>
    <xf numFmtId="0" fontId="25" fillId="8" borderId="10" xfId="0" applyFont="1" applyFill="1" applyBorder="1" applyAlignment="1" applyProtection="1">
      <alignment horizontal="center" vertical="center" wrapText="1"/>
    </xf>
    <xf numFmtId="0" fontId="25" fillId="8" borderId="11" xfId="0" applyFont="1" applyFill="1" applyBorder="1" applyAlignment="1" applyProtection="1">
      <alignment horizontal="center" vertical="center" wrapText="1"/>
    </xf>
    <xf numFmtId="0" fontId="0" fillId="0" borderId="0" xfId="0" applyAlignment="1" applyProtection="1">
      <alignment horizontal="center" vertical="center"/>
    </xf>
    <xf numFmtId="0" fontId="0" fillId="0" borderId="0" xfId="0" applyAlignment="1" applyProtection="1">
      <alignment horizontal="left" vertical="top" wrapText="1"/>
    </xf>
    <xf numFmtId="4" fontId="12" fillId="7" borderId="0" xfId="0" applyNumberFormat="1" applyFont="1" applyFill="1" applyAlignment="1" applyProtection="1">
      <alignment horizontal="center" vertical="top" shrinkToFit="1"/>
    </xf>
    <xf numFmtId="0" fontId="12" fillId="7" borderId="0" xfId="0" applyFont="1" applyFill="1" applyAlignment="1" applyProtection="1">
      <alignment horizontal="center" vertical="top" shrinkToFit="1"/>
    </xf>
    <xf numFmtId="4" fontId="26" fillId="0" borderId="9" xfId="0" applyNumberFormat="1" applyFont="1" applyBorder="1" applyAlignment="1" applyProtection="1">
      <alignment horizontal="right" vertical="center" indent="1"/>
    </xf>
    <xf numFmtId="4" fontId="26" fillId="0" borderId="11" xfId="0" applyNumberFormat="1" applyFont="1" applyBorder="1" applyAlignment="1" applyProtection="1">
      <alignment horizontal="right" vertical="center" indent="1"/>
    </xf>
    <xf numFmtId="0" fontId="5" fillId="0" borderId="0" xfId="0" applyFont="1" applyBorder="1" applyAlignment="1" applyProtection="1">
      <alignment horizontal="left" vertical="top" wrapText="1"/>
    </xf>
    <xf numFmtId="0" fontId="0" fillId="5" borderId="8" xfId="0" applyFill="1" applyBorder="1" applyAlignment="1" applyProtection="1">
      <alignment horizontal="center" vertical="top"/>
      <protection locked="0"/>
    </xf>
    <xf numFmtId="0" fontId="16" fillId="0" borderId="9" xfId="0" applyFont="1" applyBorder="1" applyAlignment="1" applyProtection="1">
      <alignment horizontal="center" vertical="top" wrapText="1"/>
    </xf>
    <xf numFmtId="0" fontId="16" fillId="0" borderId="10" xfId="0" applyFont="1" applyBorder="1" applyAlignment="1" applyProtection="1">
      <alignment horizontal="center" vertical="top" wrapText="1"/>
    </xf>
    <xf numFmtId="0" fontId="16" fillId="0" borderId="11" xfId="0" applyFont="1" applyBorder="1" applyAlignment="1" applyProtection="1">
      <alignment horizontal="center" vertical="top" wrapText="1"/>
    </xf>
    <xf numFmtId="0" fontId="18" fillId="0" borderId="12" xfId="0" applyFont="1" applyBorder="1" applyAlignment="1" applyProtection="1">
      <alignment horizontal="center" vertical="center" wrapText="1"/>
    </xf>
    <xf numFmtId="0" fontId="0" fillId="5" borderId="8" xfId="0" applyFill="1" applyBorder="1" applyAlignment="1" applyProtection="1">
      <alignment horizontal="center" vertical="center" shrinkToFi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DA8581A2-1198-4E43-8A0D-77DDD1B97BE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762125"/>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6733B6-4253-4516-BDDD-BAE325606ED6}">
  <sheetPr>
    <pageSetUpPr fitToPage="1"/>
  </sheetPr>
  <dimension ref="A2:I54"/>
  <sheetViews>
    <sheetView showGridLines="0" tabSelected="1" workbookViewId="0">
      <pane ySplit="2" topLeftCell="A6" activePane="bottomLeft" state="frozen"/>
      <selection pane="bottomLeft" activeCell="E15" sqref="E15:I15"/>
    </sheetView>
  </sheetViews>
  <sheetFormatPr baseColWidth="10" defaultColWidth="11.42578125" defaultRowHeight="15" x14ac:dyDescent="0.25"/>
  <cols>
    <col min="1" max="1" width="8.28515625" style="11" customWidth="1"/>
    <col min="2" max="2" width="13.5703125" style="11" customWidth="1"/>
    <col min="3" max="3" width="17.85546875" style="11" customWidth="1"/>
    <col min="4" max="9" width="11.42578125" style="11"/>
    <col min="10" max="10" width="1.7109375" style="11" customWidth="1"/>
    <col min="11" max="16384" width="11.42578125" style="11"/>
  </cols>
  <sheetData>
    <row r="2" spans="1:9" s="8" customFormat="1" ht="75" customHeight="1" x14ac:dyDescent="0.25">
      <c r="A2" s="88" t="s">
        <v>61</v>
      </c>
      <c r="B2" s="88"/>
      <c r="C2" s="88"/>
      <c r="D2" s="88"/>
      <c r="E2" s="88"/>
      <c r="F2" s="88"/>
      <c r="G2" s="88"/>
      <c r="H2" s="88"/>
      <c r="I2" s="88"/>
    </row>
    <row r="5" spans="1:9" x14ac:dyDescent="0.25">
      <c r="D5" s="12"/>
      <c r="E5" s="12"/>
      <c r="F5" s="13"/>
      <c r="G5" s="13"/>
      <c r="H5" s="13"/>
      <c r="I5" s="14" t="s">
        <v>62</v>
      </c>
    </row>
    <row r="6" spans="1:9" x14ac:dyDescent="0.25">
      <c r="D6" s="12"/>
      <c r="E6" s="12"/>
      <c r="F6" s="13"/>
      <c r="G6" s="13"/>
      <c r="H6" s="13"/>
      <c r="I6" s="14"/>
    </row>
    <row r="7" spans="1:9" x14ac:dyDescent="0.25">
      <c r="D7" s="12"/>
      <c r="E7" s="12"/>
      <c r="F7" s="13"/>
      <c r="G7" s="13"/>
      <c r="H7" s="13"/>
      <c r="I7" s="15" t="s">
        <v>63</v>
      </c>
    </row>
    <row r="8" spans="1:9" ht="24.95" customHeight="1" x14ac:dyDescent="0.25"/>
    <row r="9" spans="1:9" ht="18.75" x14ac:dyDescent="0.3">
      <c r="A9" s="89" t="s">
        <v>36</v>
      </c>
      <c r="B9" s="89"/>
      <c r="C9" s="89"/>
      <c r="D9" s="89"/>
      <c r="E9" s="89"/>
      <c r="F9" s="89"/>
      <c r="G9" s="89"/>
      <c r="H9" s="89"/>
      <c r="I9" s="89"/>
    </row>
    <row r="10" spans="1:9" ht="15" customHeight="1" x14ac:dyDescent="0.25"/>
    <row r="11" spans="1:9" ht="15" customHeight="1" x14ac:dyDescent="0.25"/>
    <row r="12" spans="1:9" x14ac:dyDescent="0.25">
      <c r="A12" s="8" t="s">
        <v>37</v>
      </c>
      <c r="B12" s="90"/>
      <c r="C12" s="90"/>
      <c r="D12" s="90"/>
      <c r="E12" s="90"/>
      <c r="F12" s="91" t="s">
        <v>53</v>
      </c>
      <c r="G12" s="91"/>
      <c r="H12" s="91"/>
      <c r="I12" s="73"/>
    </row>
    <row r="13" spans="1:9" x14ac:dyDescent="0.25">
      <c r="A13" s="92" t="s">
        <v>38</v>
      </c>
      <c r="B13" s="92"/>
      <c r="C13" s="92"/>
      <c r="D13" s="92"/>
      <c r="E13" s="92"/>
      <c r="F13" s="92"/>
      <c r="G13" s="92"/>
      <c r="H13" s="92"/>
      <c r="I13" s="16"/>
    </row>
    <row r="14" spans="1:9" x14ac:dyDescent="0.25">
      <c r="A14" s="74"/>
      <c r="B14" s="74"/>
      <c r="C14" s="74"/>
      <c r="D14" s="74"/>
      <c r="E14" s="74"/>
      <c r="F14" s="74"/>
      <c r="G14" s="74"/>
      <c r="H14" s="74"/>
      <c r="I14" s="16"/>
    </row>
    <row r="15" spans="1:9" x14ac:dyDescent="0.25">
      <c r="A15" s="94" t="s">
        <v>54</v>
      </c>
      <c r="B15" s="94"/>
      <c r="C15" s="94"/>
      <c r="D15" s="94"/>
      <c r="E15" s="95"/>
      <c r="F15" s="95"/>
      <c r="G15" s="95"/>
      <c r="H15" s="95"/>
      <c r="I15" s="95"/>
    </row>
    <row r="16" spans="1:9" x14ac:dyDescent="0.25">
      <c r="B16" s="17"/>
      <c r="C16" s="17"/>
      <c r="D16" s="17"/>
      <c r="E16" s="17"/>
      <c r="F16" s="17" t="s">
        <v>39</v>
      </c>
      <c r="G16" s="17"/>
      <c r="H16" s="17"/>
      <c r="I16" s="8"/>
    </row>
    <row r="17" spans="1:9" x14ac:dyDescent="0.25">
      <c r="B17" s="17"/>
      <c r="C17" s="17"/>
      <c r="D17" s="17"/>
      <c r="E17" s="17"/>
      <c r="F17" s="17"/>
      <c r="G17" s="17"/>
      <c r="H17" s="17"/>
      <c r="I17" s="8"/>
    </row>
    <row r="18" spans="1:9" s="26" customFormat="1" ht="30" customHeight="1" x14ac:dyDescent="0.25">
      <c r="A18" s="26" t="s">
        <v>40</v>
      </c>
      <c r="B18" s="27"/>
      <c r="C18" s="99" t="s">
        <v>41</v>
      </c>
      <c r="D18" s="99"/>
      <c r="E18" s="86"/>
      <c r="F18" s="86"/>
      <c r="G18" s="86"/>
      <c r="H18" s="86"/>
      <c r="I18" s="86"/>
    </row>
    <row r="19" spans="1:9" s="18" customFormat="1" x14ac:dyDescent="0.25">
      <c r="B19" s="19"/>
      <c r="C19" s="20"/>
      <c r="D19" s="20"/>
      <c r="E19" s="21"/>
      <c r="F19" s="21"/>
      <c r="G19" s="21"/>
      <c r="H19" s="21"/>
      <c r="I19" s="21"/>
    </row>
    <row r="20" spans="1:9" x14ac:dyDescent="0.25">
      <c r="A20" s="8" t="s">
        <v>42</v>
      </c>
      <c r="B20" s="8"/>
      <c r="C20" s="8"/>
      <c r="D20" s="8"/>
      <c r="E20" s="8"/>
      <c r="F20" s="8"/>
      <c r="G20" s="8"/>
      <c r="H20" s="8"/>
      <c r="I20" s="8"/>
    </row>
    <row r="21" spans="1:9" ht="15" customHeight="1" x14ac:dyDescent="0.25">
      <c r="A21" s="8"/>
      <c r="B21" s="8"/>
      <c r="C21" s="8"/>
      <c r="D21" s="8"/>
      <c r="E21" s="8"/>
      <c r="F21" s="8"/>
      <c r="G21" s="8"/>
      <c r="H21" s="8"/>
      <c r="I21" s="8"/>
    </row>
    <row r="22" spans="1:9" ht="56.25" customHeight="1" x14ac:dyDescent="0.25">
      <c r="A22" s="100" t="s">
        <v>43</v>
      </c>
      <c r="B22" s="100"/>
      <c r="C22" s="100"/>
      <c r="D22" s="100"/>
      <c r="E22" s="100"/>
      <c r="F22" s="100"/>
      <c r="G22" s="100"/>
      <c r="H22" s="100"/>
      <c r="I22" s="8"/>
    </row>
    <row r="23" spans="1:9" ht="15" customHeight="1" x14ac:dyDescent="0.25">
      <c r="A23" s="8"/>
      <c r="B23" s="8"/>
      <c r="C23" s="8"/>
      <c r="D23" s="8"/>
      <c r="E23" s="8"/>
      <c r="F23" s="8"/>
      <c r="G23" s="8"/>
      <c r="H23" s="8"/>
      <c r="I23" s="8"/>
    </row>
    <row r="24" spans="1:9" ht="15" customHeight="1" x14ac:dyDescent="0.25">
      <c r="A24" s="22" t="s">
        <v>44</v>
      </c>
      <c r="B24" s="8"/>
      <c r="C24" s="8"/>
      <c r="D24" s="8"/>
      <c r="E24" s="8"/>
      <c r="F24" s="8"/>
      <c r="G24" s="8"/>
      <c r="H24" s="8"/>
    </row>
    <row r="25" spans="1:9" ht="15" customHeight="1" x14ac:dyDescent="0.25">
      <c r="A25" s="8"/>
      <c r="B25" s="8"/>
      <c r="C25" s="8"/>
      <c r="D25" s="8"/>
      <c r="E25" s="8"/>
      <c r="F25" s="8"/>
      <c r="G25" s="8"/>
      <c r="H25" s="8"/>
    </row>
    <row r="26" spans="1:9" ht="15" customHeight="1" x14ac:dyDescent="0.25">
      <c r="A26" s="22" t="s">
        <v>45</v>
      </c>
      <c r="B26" s="101" t="str">
        <f>+IFERROR(IF(ISNUMBER('Lote 2 SAI UI Cádiz'!H33),IF('Lote 2 SAI UI Cádiz'!H33&lt;=6820.05,'Lote 2 SAI UI Cádiz'!H33,"ERROR: no debe superar 6.820,05"),"revisar desglose precio"),"desglose precio incompleto/incorrecto")</f>
        <v>revisar desglose precio</v>
      </c>
      <c r="C26" s="102"/>
      <c r="D26" s="8" t="s">
        <v>46</v>
      </c>
      <c r="E26" s="8"/>
      <c r="F26" s="8"/>
      <c r="G26" s="8"/>
      <c r="H26" s="8"/>
    </row>
    <row r="27" spans="1:9" ht="15" customHeight="1" x14ac:dyDescent="0.25">
      <c r="A27" s="8"/>
      <c r="B27" s="8"/>
      <c r="C27" s="8"/>
      <c r="D27" s="8"/>
      <c r="E27" s="8"/>
      <c r="F27" s="8"/>
      <c r="G27" s="8"/>
      <c r="H27" s="8"/>
    </row>
    <row r="28" spans="1:9" ht="35.1" customHeight="1" x14ac:dyDescent="0.25">
      <c r="A28" s="93" t="s">
        <v>47</v>
      </c>
      <c r="B28" s="93"/>
      <c r="C28" s="93"/>
      <c r="D28" s="93"/>
      <c r="E28" s="93"/>
      <c r="F28" s="93"/>
      <c r="G28" s="93"/>
      <c r="H28" s="93"/>
      <c r="I28" s="8"/>
    </row>
    <row r="29" spans="1:9" x14ac:dyDescent="0.25">
      <c r="A29" s="72"/>
      <c r="B29" s="72"/>
      <c r="C29" s="72"/>
      <c r="D29" s="72"/>
      <c r="E29" s="72"/>
      <c r="F29" s="72"/>
      <c r="G29" s="72"/>
      <c r="H29" s="72"/>
      <c r="I29" s="8"/>
    </row>
    <row r="30" spans="1:9" x14ac:dyDescent="0.25">
      <c r="A30" s="72"/>
      <c r="B30" s="75" t="s">
        <v>81</v>
      </c>
      <c r="C30" s="86" t="s">
        <v>82</v>
      </c>
      <c r="D30" s="86"/>
      <c r="E30" s="86"/>
      <c r="F30" s="86"/>
      <c r="G30" s="72"/>
      <c r="H30" s="72"/>
      <c r="I30" s="8"/>
    </row>
    <row r="31" spans="1:9" x14ac:dyDescent="0.25">
      <c r="A31" s="72"/>
      <c r="B31" s="76"/>
      <c r="C31" s="87" t="s">
        <v>83</v>
      </c>
      <c r="D31" s="87"/>
      <c r="E31" s="87"/>
      <c r="F31" s="76"/>
      <c r="G31" s="72"/>
      <c r="H31" s="72"/>
      <c r="I31" s="8"/>
    </row>
    <row r="32" spans="1:9" ht="15.75" thickBot="1" x14ac:dyDescent="0.3"/>
    <row r="33" spans="1:9" ht="24.75" customHeight="1" thickBot="1" x14ac:dyDescent="0.3">
      <c r="B33" s="96" t="s">
        <v>79</v>
      </c>
      <c r="C33" s="97"/>
      <c r="D33" s="97"/>
      <c r="E33" s="98"/>
      <c r="F33" s="96" t="s">
        <v>55</v>
      </c>
      <c r="G33" s="98"/>
      <c r="I33" s="28"/>
    </row>
    <row r="34" spans="1:9" ht="15.75" thickBot="1" x14ac:dyDescent="0.3">
      <c r="B34" s="83" t="s">
        <v>80</v>
      </c>
      <c r="C34" s="84"/>
      <c r="D34" s="84"/>
      <c r="E34" s="85"/>
      <c r="F34" s="103" t="str">
        <f>+IFERROR(IF(ISNUMBER('Lote 2 SAI UI Cádiz'!H33),IF('Lote 2 SAI UI Cádiz'!H33&lt;=6820.05,'Lote 2 SAI UI Cádiz'!H33,"ERROR: no debe superar 6.820,05"),"revisar desglose precio"),"desglose precio incompleto/incorrecto")</f>
        <v>revisar desglose precio</v>
      </c>
      <c r="G34" s="104"/>
      <c r="I34" s="28"/>
    </row>
    <row r="36" spans="1:9" ht="35.1" customHeight="1" x14ac:dyDescent="0.25">
      <c r="A36" s="93" t="s">
        <v>48</v>
      </c>
      <c r="B36" s="93"/>
      <c r="C36" s="93"/>
      <c r="D36" s="93"/>
      <c r="E36" s="93"/>
      <c r="F36" s="93"/>
      <c r="G36" s="93"/>
      <c r="H36" s="93"/>
      <c r="I36" s="8"/>
    </row>
    <row r="37" spans="1:9" ht="35.1" customHeight="1" x14ac:dyDescent="0.25">
      <c r="A37" s="93" t="s">
        <v>49</v>
      </c>
      <c r="B37" s="93"/>
      <c r="C37" s="93"/>
      <c r="D37" s="93"/>
      <c r="E37" s="93"/>
      <c r="F37" s="93"/>
      <c r="G37" s="93"/>
      <c r="H37" s="93"/>
      <c r="I37" s="8"/>
    </row>
    <row r="38" spans="1:9" ht="45" customHeight="1" x14ac:dyDescent="0.25">
      <c r="A38" s="93" t="s">
        <v>50</v>
      </c>
      <c r="B38" s="93"/>
      <c r="C38" s="93"/>
      <c r="D38" s="93"/>
      <c r="E38" s="93"/>
      <c r="F38" s="93"/>
      <c r="G38" s="93"/>
      <c r="H38" s="93"/>
      <c r="I38" s="8"/>
    </row>
    <row r="39" spans="1:9" ht="15" customHeight="1" x14ac:dyDescent="0.25">
      <c r="A39" s="8"/>
      <c r="B39" s="8"/>
      <c r="C39" s="8"/>
      <c r="D39" s="8"/>
      <c r="E39" s="8"/>
      <c r="F39" s="8"/>
      <c r="G39" s="8"/>
      <c r="H39" s="8"/>
      <c r="I39" s="8"/>
    </row>
    <row r="40" spans="1:9" x14ac:dyDescent="0.25">
      <c r="A40" s="22" t="s">
        <v>51</v>
      </c>
      <c r="B40" s="8"/>
      <c r="C40" s="8"/>
      <c r="D40" s="8"/>
      <c r="E40" s="8"/>
      <c r="F40" s="8"/>
      <c r="G40" s="8"/>
      <c r="H40" s="8"/>
      <c r="I40" s="8"/>
    </row>
    <row r="41" spans="1:9" ht="8.1" customHeight="1" x14ac:dyDescent="0.25">
      <c r="A41" s="8"/>
      <c r="B41" s="8"/>
      <c r="C41" s="8"/>
      <c r="D41" s="8"/>
      <c r="E41" s="8"/>
      <c r="F41" s="8"/>
      <c r="G41" s="8"/>
      <c r="H41" s="8"/>
      <c r="I41" s="8"/>
    </row>
    <row r="46" spans="1:9" x14ac:dyDescent="0.25">
      <c r="B46" s="23" t="s">
        <v>52</v>
      </c>
    </row>
    <row r="54" spans="2:7" x14ac:dyDescent="0.25">
      <c r="B54" s="11" t="s">
        <v>34</v>
      </c>
      <c r="C54" s="82"/>
      <c r="D54" s="82"/>
      <c r="E54" s="82"/>
      <c r="F54" s="82"/>
      <c r="G54" s="111"/>
    </row>
  </sheetData>
  <sheetProtection algorithmName="SHA-512" hashValue="jKAd97P8OpQeoFFTILTK98DfiVp0bG0yC4mRXnieI8/QWi8+En4MlejSQDwYkA4jbSZ1l11YZ/SMEE7n35xMjA==" saltValue="X/gzwbWsX2datgHsO57Maw==" spinCount="100000" sheet="1" selectLockedCells="1"/>
  <mergeCells count="22">
    <mergeCell ref="F34:G34"/>
    <mergeCell ref="F33:G33"/>
    <mergeCell ref="C18:D18"/>
    <mergeCell ref="A22:H22"/>
    <mergeCell ref="B26:C26"/>
    <mergeCell ref="A28:H28"/>
    <mergeCell ref="C54:F54"/>
    <mergeCell ref="B34:E34"/>
    <mergeCell ref="C30:F30"/>
    <mergeCell ref="C31:E31"/>
    <mergeCell ref="A2:I2"/>
    <mergeCell ref="A9:I9"/>
    <mergeCell ref="B12:E12"/>
    <mergeCell ref="F12:H12"/>
    <mergeCell ref="A13:H13"/>
    <mergeCell ref="A36:H36"/>
    <mergeCell ref="A37:H37"/>
    <mergeCell ref="A38:H38"/>
    <mergeCell ref="A15:D15"/>
    <mergeCell ref="E15:I15"/>
    <mergeCell ref="E18:I18"/>
    <mergeCell ref="B33:E33"/>
  </mergeCells>
  <pageMargins left="0.70866141732283472" right="0.70866141732283472" top="0.74803149606299213" bottom="0.74803149606299213" header="0.31496062992125984" footer="0.31496062992125984"/>
  <pageSetup paperSize="9" scale="7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05F674-9684-4F53-A3DD-81F55475B8A9}">
  <sheetPr>
    <pageSetUpPr fitToPage="1"/>
  </sheetPr>
  <dimension ref="A1:H38"/>
  <sheetViews>
    <sheetView showGridLines="0" zoomScaleNormal="100" workbookViewId="0">
      <pane ySplit="2" topLeftCell="A3" activePane="bottomLeft" state="frozen"/>
      <selection pane="bottomLeft" activeCell="B38" sqref="B38:G38"/>
    </sheetView>
  </sheetViews>
  <sheetFormatPr baseColWidth="10" defaultRowHeight="15" x14ac:dyDescent="0.25"/>
  <cols>
    <col min="1" max="1" width="7" style="11" bestFit="1" customWidth="1"/>
    <col min="2" max="2" width="6.5703125" style="11" bestFit="1" customWidth="1"/>
    <col min="3" max="3" width="3.7109375" style="11" bestFit="1" customWidth="1"/>
    <col min="4" max="4" width="60.7109375" style="11" customWidth="1"/>
    <col min="5" max="5" width="8.7109375" style="11" bestFit="1" customWidth="1"/>
    <col min="6" max="6" width="8.7109375" style="69" customWidth="1"/>
    <col min="7" max="8" width="12.7109375" style="69" customWidth="1"/>
    <col min="9" max="16384" width="11.42578125" style="11"/>
  </cols>
  <sheetData>
    <row r="1" spans="1:8" ht="75" customHeight="1" thickBot="1" x14ac:dyDescent="0.3">
      <c r="A1" s="107" t="s">
        <v>35</v>
      </c>
      <c r="B1" s="108"/>
      <c r="C1" s="108"/>
      <c r="D1" s="108"/>
      <c r="E1" s="108"/>
      <c r="F1" s="108"/>
      <c r="G1" s="108"/>
      <c r="H1" s="109"/>
    </row>
    <row r="2" spans="1:8" ht="50.1" customHeight="1" x14ac:dyDescent="0.25">
      <c r="A2" s="110" t="s">
        <v>58</v>
      </c>
      <c r="B2" s="110"/>
      <c r="C2" s="110"/>
      <c r="D2" s="110"/>
      <c r="E2" s="110"/>
      <c r="F2" s="110"/>
      <c r="G2" s="110"/>
      <c r="H2" s="110"/>
    </row>
    <row r="3" spans="1:8" x14ac:dyDescent="0.25">
      <c r="A3" s="8"/>
      <c r="B3" s="8"/>
      <c r="C3" s="8"/>
      <c r="D3" s="8"/>
      <c r="E3" s="9"/>
      <c r="F3" s="8"/>
      <c r="G3" s="8"/>
      <c r="H3" s="10"/>
    </row>
    <row r="4" spans="1:8" x14ac:dyDescent="0.25">
      <c r="A4" s="29" t="s">
        <v>77</v>
      </c>
      <c r="B4" s="8"/>
      <c r="C4" s="8"/>
      <c r="D4" s="8"/>
      <c r="E4" s="8"/>
      <c r="F4" s="10"/>
      <c r="G4" s="10"/>
      <c r="H4" s="10"/>
    </row>
    <row r="5" spans="1:8" ht="18.75" x14ac:dyDescent="0.25">
      <c r="A5" s="30" t="s">
        <v>64</v>
      </c>
      <c r="B5" s="8"/>
      <c r="C5" s="8"/>
      <c r="D5" s="8"/>
      <c r="E5" s="8"/>
      <c r="F5" s="10"/>
      <c r="G5" s="10"/>
      <c r="H5" s="10"/>
    </row>
    <row r="6" spans="1:8" ht="8.1" customHeight="1" x14ac:dyDescent="0.25">
      <c r="A6" s="30"/>
      <c r="B6" s="8"/>
      <c r="C6" s="8"/>
      <c r="D6" s="8"/>
      <c r="E6" s="8"/>
      <c r="F6" s="10"/>
      <c r="G6" s="10"/>
      <c r="H6" s="10"/>
    </row>
    <row r="7" spans="1:8" x14ac:dyDescent="0.25">
      <c r="A7" s="31" t="s">
        <v>0</v>
      </c>
      <c r="B7" s="31" t="s">
        <v>1</v>
      </c>
      <c r="C7" s="31" t="s">
        <v>2</v>
      </c>
      <c r="D7" s="32" t="s">
        <v>3</v>
      </c>
      <c r="E7" s="33"/>
      <c r="F7" s="34" t="s">
        <v>4</v>
      </c>
      <c r="G7" s="34" t="s">
        <v>5</v>
      </c>
      <c r="H7" s="34" t="s">
        <v>6</v>
      </c>
    </row>
    <row r="8" spans="1:8" x14ac:dyDescent="0.25">
      <c r="A8" s="35"/>
      <c r="B8" s="35"/>
      <c r="C8" s="35"/>
      <c r="D8" s="77" t="s">
        <v>78</v>
      </c>
      <c r="E8" s="36"/>
      <c r="F8" s="37"/>
      <c r="G8" s="38"/>
      <c r="H8" s="38"/>
    </row>
    <row r="9" spans="1:8" x14ac:dyDescent="0.25">
      <c r="A9" s="39" t="s">
        <v>22</v>
      </c>
      <c r="B9" s="39" t="s">
        <v>7</v>
      </c>
      <c r="C9" s="39" t="s">
        <v>8</v>
      </c>
      <c r="D9" s="78" t="s">
        <v>67</v>
      </c>
      <c r="E9" s="40"/>
      <c r="F9" s="41"/>
      <c r="G9" s="42"/>
      <c r="H9" s="42"/>
    </row>
    <row r="10" spans="1:8" x14ac:dyDescent="0.25">
      <c r="A10" s="43" t="s">
        <v>27</v>
      </c>
      <c r="B10" s="44" t="s">
        <v>9</v>
      </c>
      <c r="C10" s="44" t="s">
        <v>10</v>
      </c>
      <c r="D10" s="79" t="s">
        <v>65</v>
      </c>
      <c r="E10" s="46"/>
      <c r="F10" s="47">
        <v>1</v>
      </c>
      <c r="G10" s="71"/>
      <c r="H10" s="48">
        <f>+ROUND(+F10*ROUND(G10,2),2)</f>
        <v>0</v>
      </c>
    </row>
    <row r="11" spans="1:8" ht="66" customHeight="1" x14ac:dyDescent="0.25">
      <c r="A11" s="49"/>
      <c r="B11" s="49"/>
      <c r="C11" s="49"/>
      <c r="D11" s="79" t="s">
        <v>66</v>
      </c>
      <c r="E11" s="46"/>
      <c r="F11" s="50"/>
      <c r="G11" s="50"/>
      <c r="H11" s="50"/>
    </row>
    <row r="12" spans="1:8" x14ac:dyDescent="0.25">
      <c r="A12" s="43" t="s">
        <v>28</v>
      </c>
      <c r="B12" s="44" t="s">
        <v>9</v>
      </c>
      <c r="C12" s="44" t="s">
        <v>10</v>
      </c>
      <c r="D12" s="79" t="s">
        <v>68</v>
      </c>
      <c r="E12" s="46"/>
      <c r="F12" s="47">
        <v>1</v>
      </c>
      <c r="G12" s="71"/>
      <c r="H12" s="48">
        <f>+ROUND(+F12*ROUND(G12,2),2)</f>
        <v>0</v>
      </c>
    </row>
    <row r="13" spans="1:8" ht="236.25" x14ac:dyDescent="0.25">
      <c r="A13" s="49"/>
      <c r="B13" s="49"/>
      <c r="C13" s="49"/>
      <c r="D13" s="79" t="s">
        <v>69</v>
      </c>
      <c r="E13" s="46"/>
      <c r="F13" s="50"/>
      <c r="G13" s="50"/>
      <c r="H13" s="50"/>
    </row>
    <row r="14" spans="1:8" x14ac:dyDescent="0.25">
      <c r="A14" s="43" t="s">
        <v>29</v>
      </c>
      <c r="B14" s="80" t="s">
        <v>9</v>
      </c>
      <c r="C14" s="80" t="s">
        <v>10</v>
      </c>
      <c r="D14" s="79" t="s">
        <v>70</v>
      </c>
      <c r="E14" s="46"/>
      <c r="F14" s="47">
        <v>1</v>
      </c>
      <c r="G14" s="71"/>
      <c r="H14" s="48">
        <f>+ROUND(+F14*ROUND(G14,2),2)</f>
        <v>0</v>
      </c>
    </row>
    <row r="15" spans="1:8" ht="90" x14ac:dyDescent="0.25">
      <c r="A15" s="49"/>
      <c r="B15" s="49"/>
      <c r="C15" s="49"/>
      <c r="D15" s="79" t="s">
        <v>71</v>
      </c>
      <c r="E15" s="46"/>
      <c r="F15" s="50"/>
      <c r="G15" s="50"/>
      <c r="H15" s="50"/>
    </row>
    <row r="16" spans="1:8" x14ac:dyDescent="0.25">
      <c r="A16" s="43" t="s">
        <v>30</v>
      </c>
      <c r="B16" s="44" t="s">
        <v>9</v>
      </c>
      <c r="C16" s="44" t="s">
        <v>11</v>
      </c>
      <c r="D16" s="79" t="s">
        <v>12</v>
      </c>
      <c r="E16" s="46"/>
      <c r="F16" s="47">
        <v>20</v>
      </c>
      <c r="G16" s="71"/>
      <c r="H16" s="48">
        <f>+ROUND(+F16*ROUND(G16,2),2)</f>
        <v>0</v>
      </c>
    </row>
    <row r="17" spans="1:8" ht="45" x14ac:dyDescent="0.25">
      <c r="A17" s="49"/>
      <c r="B17" s="49"/>
      <c r="C17" s="49"/>
      <c r="D17" s="79" t="s">
        <v>72</v>
      </c>
      <c r="E17" s="46"/>
      <c r="F17" s="50"/>
      <c r="G17" s="50"/>
      <c r="H17" s="50"/>
    </row>
    <row r="18" spans="1:8" x14ac:dyDescent="0.25">
      <c r="A18" s="43" t="s">
        <v>31</v>
      </c>
      <c r="B18" s="44" t="s">
        <v>9</v>
      </c>
      <c r="C18" s="44" t="s">
        <v>10</v>
      </c>
      <c r="D18" s="79" t="s">
        <v>13</v>
      </c>
      <c r="E18" s="46"/>
      <c r="F18" s="47"/>
      <c r="G18" s="47"/>
      <c r="H18" s="47"/>
    </row>
    <row r="19" spans="1:8" x14ac:dyDescent="0.25">
      <c r="A19" s="44" t="s">
        <v>73</v>
      </c>
      <c r="B19" s="44" t="s">
        <v>9</v>
      </c>
      <c r="C19" s="44" t="s">
        <v>10</v>
      </c>
      <c r="D19" s="79" t="s">
        <v>14</v>
      </c>
      <c r="E19" s="46"/>
      <c r="F19" s="51">
        <v>1</v>
      </c>
      <c r="G19" s="71"/>
      <c r="H19" s="48">
        <f>+ROUND(+F19*ROUND(G19,2),2)</f>
        <v>0</v>
      </c>
    </row>
    <row r="20" spans="1:8" ht="56.25" x14ac:dyDescent="0.25">
      <c r="A20" s="49"/>
      <c r="B20" s="49"/>
      <c r="C20" s="49"/>
      <c r="D20" s="79" t="s">
        <v>23</v>
      </c>
      <c r="E20" s="46"/>
      <c r="F20" s="50"/>
      <c r="G20" s="50"/>
      <c r="H20" s="50"/>
    </row>
    <row r="21" spans="1:8" x14ac:dyDescent="0.25">
      <c r="A21" s="44" t="s">
        <v>74</v>
      </c>
      <c r="B21" s="44" t="s">
        <v>9</v>
      </c>
      <c r="C21" s="44" t="s">
        <v>11</v>
      </c>
      <c r="D21" s="79" t="s">
        <v>15</v>
      </c>
      <c r="E21" s="46"/>
      <c r="F21" s="51">
        <v>50</v>
      </c>
      <c r="G21" s="71"/>
      <c r="H21" s="48">
        <f>+ROUND(+F21*ROUND(G21,2),2)</f>
        <v>0</v>
      </c>
    </row>
    <row r="22" spans="1:8" ht="39.950000000000003" customHeight="1" x14ac:dyDescent="0.25">
      <c r="A22" s="49"/>
      <c r="B22" s="49"/>
      <c r="C22" s="49"/>
      <c r="D22" s="79" t="s">
        <v>16</v>
      </c>
      <c r="E22" s="46"/>
      <c r="F22" s="50"/>
      <c r="G22" s="50"/>
      <c r="H22" s="50"/>
    </row>
    <row r="23" spans="1:8" x14ac:dyDescent="0.25">
      <c r="A23" s="44" t="s">
        <v>75</v>
      </c>
      <c r="B23" s="44" t="s">
        <v>9</v>
      </c>
      <c r="C23" s="44" t="s">
        <v>10</v>
      </c>
      <c r="D23" s="81" t="s">
        <v>17</v>
      </c>
      <c r="E23" s="46"/>
      <c r="F23" s="51">
        <v>1</v>
      </c>
      <c r="G23" s="71"/>
      <c r="H23" s="48">
        <f>+ROUND(+F23*ROUND(G23,2),2)</f>
        <v>0</v>
      </c>
    </row>
    <row r="24" spans="1:8" ht="285.75" customHeight="1" x14ac:dyDescent="0.25">
      <c r="A24" s="49"/>
      <c r="B24" s="49"/>
      <c r="C24" s="49"/>
      <c r="D24" s="81" t="s">
        <v>18</v>
      </c>
      <c r="E24" s="46"/>
      <c r="F24" s="50"/>
      <c r="G24" s="50"/>
      <c r="H24" s="50"/>
    </row>
    <row r="25" spans="1:8" x14ac:dyDescent="0.25">
      <c r="A25" s="49"/>
      <c r="B25" s="52" t="s">
        <v>26</v>
      </c>
      <c r="C25" s="49"/>
      <c r="D25" s="53"/>
      <c r="E25" s="54" t="s">
        <v>24</v>
      </c>
      <c r="F25" s="47"/>
      <c r="G25" s="55"/>
      <c r="H25" s="56">
        <f>+H19+H21+H23</f>
        <v>0</v>
      </c>
    </row>
    <row r="26" spans="1:8" x14ac:dyDescent="0.25">
      <c r="A26" s="43" t="s">
        <v>32</v>
      </c>
      <c r="B26" s="44" t="s">
        <v>9</v>
      </c>
      <c r="C26" s="44" t="s">
        <v>10</v>
      </c>
      <c r="D26" s="45" t="s">
        <v>19</v>
      </c>
      <c r="E26" s="46"/>
      <c r="F26" s="47">
        <v>1</v>
      </c>
      <c r="G26" s="71"/>
      <c r="H26" s="48">
        <f>+ROUND(+F26*ROUND(G26,2),2)</f>
        <v>0</v>
      </c>
    </row>
    <row r="27" spans="1:8" ht="39.950000000000003" customHeight="1" x14ac:dyDescent="0.25">
      <c r="A27" s="49"/>
      <c r="B27" s="49"/>
      <c r="C27" s="49"/>
      <c r="D27" s="45" t="s">
        <v>25</v>
      </c>
      <c r="E27" s="46"/>
      <c r="F27" s="50"/>
      <c r="G27" s="50"/>
      <c r="H27" s="50"/>
    </row>
    <row r="28" spans="1:8" x14ac:dyDescent="0.25">
      <c r="A28" s="43" t="s">
        <v>76</v>
      </c>
      <c r="B28" s="44" t="s">
        <v>9</v>
      </c>
      <c r="C28" s="44" t="s">
        <v>10</v>
      </c>
      <c r="D28" s="45" t="s">
        <v>20</v>
      </c>
      <c r="E28" s="46"/>
      <c r="F28" s="47">
        <v>1</v>
      </c>
      <c r="G28" s="71"/>
      <c r="H28" s="48">
        <f>+ROUND(+F28*ROUND(G28,2),2)</f>
        <v>0</v>
      </c>
    </row>
    <row r="29" spans="1:8" ht="39.950000000000003" customHeight="1" x14ac:dyDescent="0.25">
      <c r="A29" s="49"/>
      <c r="B29" s="49"/>
      <c r="C29" s="49"/>
      <c r="D29" s="45" t="s">
        <v>21</v>
      </c>
      <c r="E29" s="46"/>
      <c r="F29" s="50"/>
      <c r="G29" s="50"/>
      <c r="H29" s="50"/>
    </row>
    <row r="30" spans="1:8" x14ac:dyDescent="0.25">
      <c r="A30" s="57"/>
      <c r="B30" s="58" t="s">
        <v>26</v>
      </c>
      <c r="C30" s="57"/>
      <c r="D30" s="59" t="s">
        <v>56</v>
      </c>
      <c r="E30" s="60"/>
      <c r="F30" s="61"/>
      <c r="G30" s="62"/>
      <c r="H30" s="56">
        <f>+H28+H26+H25+H16+H12+H10+H14</f>
        <v>0</v>
      </c>
    </row>
    <row r="31" spans="1:8" x14ac:dyDescent="0.25">
      <c r="A31" s="63"/>
      <c r="B31" s="64" t="s">
        <v>26</v>
      </c>
      <c r="C31" s="63"/>
      <c r="D31" s="65" t="s">
        <v>59</v>
      </c>
      <c r="E31" s="63"/>
      <c r="F31" s="1" t="str">
        <f>+IF(AND($H$30&gt;0,LEN(H31)&lt;=0,LEN(G31)&lt;=0),"13 %",IF(AND($H$30&gt;0,H31&gt;0,LEN(G31)&lt;=0),+(H31/$H$30),""))</f>
        <v/>
      </c>
      <c r="G31" s="2"/>
      <c r="H31" s="3"/>
    </row>
    <row r="32" spans="1:8" x14ac:dyDescent="0.25">
      <c r="A32" s="63"/>
      <c r="B32" s="64" t="s">
        <v>26</v>
      </c>
      <c r="C32" s="63"/>
      <c r="D32" s="65" t="s">
        <v>60</v>
      </c>
      <c r="E32" s="63"/>
      <c r="F32" s="1" t="str">
        <f>+IF(AND($H$30&gt;0,LEN(H32)&lt;=0,LEN(G32)&lt;=0)," 6 %",IF(AND($H$30&gt;0,H32&gt;0,LEN(G32)&lt;=0),+(H32/$H$30),""))</f>
        <v/>
      </c>
      <c r="G32" s="4"/>
      <c r="H32" s="5"/>
    </row>
    <row r="33" spans="1:8" x14ac:dyDescent="0.25">
      <c r="B33" s="66" t="s">
        <v>26</v>
      </c>
      <c r="D33" s="67" t="s">
        <v>57</v>
      </c>
      <c r="F33" s="24"/>
      <c r="G33" s="25"/>
      <c r="H33" s="6" t="str">
        <f>IF(COUNTA(G10:G28)=0,"",IF(OR(COUNTA(G10:G28)&lt;8,+COUNTIFS(G10:G28,"&gt;0")+COUNTIFS(G10:G28,0)&lt;8),"hay partidas sin ofertar",IF(ROUND(SUM(H30:H32),2)&gt;6820.05,"supera 6.820,05 eur",IF(ROUND(SUM(H30:H32),2)=H30+H31+H32,SUM(H30:H32),"revisar G.G.-B.I. ofertados"))))</f>
        <v/>
      </c>
    </row>
    <row r="34" spans="1:8" x14ac:dyDescent="0.25">
      <c r="F34" s="68"/>
      <c r="G34" s="68"/>
    </row>
    <row r="35" spans="1:8" s="70" customFormat="1" ht="45" customHeight="1" x14ac:dyDescent="0.25">
      <c r="A35" s="105" t="s">
        <v>33</v>
      </c>
      <c r="B35" s="105"/>
      <c r="C35" s="105"/>
      <c r="D35" s="105"/>
      <c r="E35" s="105"/>
      <c r="F35" s="105"/>
      <c r="G35" s="105"/>
      <c r="H35" s="105"/>
    </row>
    <row r="38" spans="1:8" x14ac:dyDescent="0.25">
      <c r="A38" s="7" t="s">
        <v>34</v>
      </c>
      <c r="B38" s="106"/>
      <c r="C38" s="106"/>
      <c r="D38" s="106"/>
      <c r="E38" s="106"/>
      <c r="F38" s="106"/>
      <c r="G38" s="106"/>
    </row>
  </sheetData>
  <sheetProtection algorithmName="SHA-512" hashValue="+9j/kzHUJBMny1PXamihue10vEk1OSNMTtqj2g6a11z6EJnoOfIJvNsvahLP2qWWajmJy50yf9D7fZ+NMYxvbg==" saltValue="rf+H06GgQzLDIWlvXOMlVA==" spinCount="100000" sheet="1" selectLockedCells="1"/>
  <mergeCells count="4">
    <mergeCell ref="A35:H35"/>
    <mergeCell ref="B38:G38"/>
    <mergeCell ref="A1:H1"/>
    <mergeCell ref="A2:H2"/>
  </mergeCells>
  <dataValidations count="1">
    <dataValidation type="list" allowBlank="1" showInputMessage="1" showErrorMessage="1" sqref="B8:B33" xr:uid="{95879FFD-0B3D-4ECB-92E1-B30F8572B3A5}">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scale="72" fitToHeight="2"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Lote 2 SAI UI Cádiz</vt:lpstr>
      <vt:lpstr>'Anexo I pag 1 oferta'!Área_de_impresión</vt:lpstr>
      <vt:lpstr>'Lote 2 SAI UI Cádiz'!Área_de_impresión</vt:lpstr>
      <vt:lpstr>'Lote 2 SAI UI Cádiz'!Títulos_a_imprimir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2025-08-18T06:58:41Z</cp:lastPrinted>
  <dcterms:created xsi:type="dcterms:W3CDTF">2025-08-13T11:26:09Z</dcterms:created>
  <dcterms:modified xsi:type="dcterms:W3CDTF">2026-05-27T09:13:57Z</dcterms:modified>
</cp:coreProperties>
</file>