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1 EXPEDIENTES\1 EN TRAMITE\J S-02373-2026 - Suministro e instalación material PCI Prado del Rey y Torrespaña (NV)\DOCU\"/>
    </mc:Choice>
  </mc:AlternateContent>
  <xr:revisionPtr revIDLastSave="0" documentId="13_ncr:1_{2C53A6EC-CF34-47E1-BB02-B1FCFC64D2DF}" xr6:coauthVersionLast="36" xr6:coauthVersionMax="36" xr10:uidLastSave="{00000000-0000-0000-0000-000000000000}"/>
  <bookViews>
    <workbookView xWindow="-105" yWindow="-105" windowWidth="23250" windowHeight="12450" xr2:uid="{A52B4E31-3FAB-4C67-A221-F7C3CBA493C6}"/>
  </bookViews>
  <sheets>
    <sheet name="Anexo I pag 1 oferta" sheetId="5" r:id="rId1"/>
    <sheet name="Anexo I Tabla Desglose Precio" sheetId="4" r:id="rId2"/>
  </sheets>
  <definedNames>
    <definedName name="_xlnm._FilterDatabase" localSheetId="1" hidden="1">'Anexo I Tabla Desglose Precio'!$A$6:$H$84</definedName>
    <definedName name="_xlnm.Print_Area" localSheetId="0">'Anexo I pag 1 oferta'!$A$3:$I$56</definedName>
    <definedName name="_xlnm.Print_Area" localSheetId="1">'Anexo I Tabla Desglose Precio'!$A$4:$H$90</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81" i="4" l="1"/>
  <c r="H83" i="4" s="1"/>
  <c r="H77" i="4"/>
  <c r="H79" i="4" s="1"/>
  <c r="H73" i="4"/>
  <c r="H75" i="4" s="1"/>
  <c r="H69" i="4"/>
  <c r="H71" i="4" s="1"/>
  <c r="H63" i="4"/>
  <c r="H59" i="4"/>
  <c r="H55" i="4"/>
  <c r="H51" i="4"/>
  <c r="H47" i="4"/>
  <c r="H43" i="4"/>
  <c r="H39" i="4"/>
  <c r="H34" i="4"/>
  <c r="H31" i="4"/>
  <c r="H28" i="4"/>
  <c r="H25" i="4"/>
  <c r="H22" i="4"/>
  <c r="H13" i="4"/>
  <c r="H8" i="4"/>
  <c r="H67" i="4" l="1"/>
  <c r="H37" i="4"/>
  <c r="H84" i="4" l="1"/>
  <c r="B29" i="5" s="1"/>
</calcChain>
</file>

<file path=xl/sharedStrings.xml><?xml version="1.0" encoding="utf-8"?>
<sst xmlns="http://schemas.openxmlformats.org/spreadsheetml/2006/main" count="193" uniqueCount="121">
  <si>
    <t>Código</t>
  </si>
  <si>
    <t>Nat</t>
  </si>
  <si>
    <t>Ud</t>
  </si>
  <si>
    <t>Resumen</t>
  </si>
  <si>
    <t>Capítulo</t>
  </si>
  <si>
    <t/>
  </si>
  <si>
    <t>Partida</t>
  </si>
  <si>
    <t xml:space="preserve">ESTA TABLA DESGLOSE PRECIO DE OFERTA SE PRESENTARA EN FORMATO PDF 
</t>
  </si>
  <si>
    <t>Fdo:</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</si>
  <si>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</si>
  <si>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</si>
  <si>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</si>
  <si>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</si>
  <si>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</si>
  <si>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</si>
  <si>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</si>
  <si>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</si>
  <si>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</si>
  <si>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</si>
  <si>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</si>
  <si>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</si>
  <si>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</si>
  <si>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</si>
  <si>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</si>
  <si>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</si>
  <si>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</si>
  <si>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</si>
  <si>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</si>
  <si>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</si>
  <si>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</si>
  <si>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</si>
  <si>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</si>
  <si>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t>PA</t>
  </si>
  <si>
    <t>Expediente n.º S/02373/2026</t>
  </si>
  <si>
    <t xml:space="preserve">“Suministro e instalación material PCI Prado del Rey y Torrespaña" </t>
  </si>
  <si>
    <t>Las proposiciones económicas incluirán un único precio para cada prestación, aplicable en cada uno de los años de ejecución del contrato, incluyendo los años de posibles prórrogas, en su caso.</t>
  </si>
  <si>
    <t xml:space="preserve">Las proposiciones económicas no podrán incluir precios unitarios superiores a los indicados en el PCAP cláusula 3ª, que tendrán la condición de máximos. </t>
  </si>
  <si>
    <t>Cantidad</t>
  </si>
  <si>
    <t xml:space="preserve">Importe Unitario </t>
  </si>
  <si>
    <r>
      <t xml:space="preserve">NOTA IMPORTANTE: 
Este fichero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</si>
  <si>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S-02373-2026 - Suministro e instalación material PCI Prado del Rey y Torrespaña</t>
  </si>
  <si>
    <t>01</t>
  </si>
  <si>
    <t>Comendtario</t>
  </si>
  <si>
    <t>PCI CP Prado del Rey</t>
  </si>
  <si>
    <t>01_01</t>
  </si>
  <si>
    <t>u</t>
  </si>
  <si>
    <t>Manguera BIE 25</t>
  </si>
  <si>
    <t>Ud. Suministro y sustitución de manguera semirrígida de 25mm de diámetro interior y 20m de longitud racorada con machones para BIE conforme a UNE-EN 671-1. Incluye p.p. de medios auxiliares y pequeño material. Totalmente instalada y funcionando.</t>
  </si>
  <si>
    <t>Edificio TVE</t>
  </si>
  <si>
    <t>Edificio Cambio de Formato</t>
  </si>
  <si>
    <t>Edificio Corona</t>
  </si>
  <si>
    <t>01_02</t>
  </si>
  <si>
    <t>Manguera BIE 45</t>
  </si>
  <si>
    <t>ud. Suministro y sustitución de manguera plana de 45mm de diámetro interior y 20m de longitud racorada con racor Barcelona para BIE conforme a UNE-EN 671-2. Incluye p.p. de medios auxiliares y pequeño material. Totalmente instalada y funcionando.</t>
  </si>
  <si>
    <t>Edificio Corporación</t>
  </si>
  <si>
    <t>Edificio Módulo F</t>
  </si>
  <si>
    <t>Edificio Casa de la Radio</t>
  </si>
  <si>
    <t>Edificio Central Térmica</t>
  </si>
  <si>
    <t>Edificio Atrezzo, Luminotecnia y Ambientación</t>
  </si>
  <si>
    <t>Edificio Decorados</t>
  </si>
  <si>
    <t>01_03</t>
  </si>
  <si>
    <t>Manta apagafuegos 6x9</t>
  </si>
  <si>
    <t>ud. Suministro y colocación en armario de manta ignífuga apagafuego Texfire o equivalente de 6x9m (54m2) diseñada para extinguir incendios en vehículos de gasolina y contener las llamas en coches eléctricos. Fabricada con tejido clase A2 s1 d0 según norma UNE-EN 13501-1. Incluye petate textil impermeable, cuatro asas con sistema bicolor para diferenciar los costados y plegado en Z. Totalmente instalada.</t>
  </si>
  <si>
    <t>Parking Comedores</t>
  </si>
  <si>
    <t>01_04</t>
  </si>
  <si>
    <t>Armario para manta apagafuegos</t>
  </si>
  <si>
    <t>ud. Suministro y colocación en armario de manta ignífuga apagafuego Texfire o equivalente de 6x9m (54m2) diseñada para extinguir incendios en vehículos de gasolina y contener las llamas en coches eléctricos. Fabricada con tejido clase A2 s1 d0 según norma UNE-EN 13501-1. Debe cumplir con la norma UNE-EN 1869. Incluye petate textil impermeable, cuatro asas con sistema bicolor para diferenciar los costados y plegado en Z. Totalmente instalada.</t>
  </si>
  <si>
    <t>Señal manta apagafuegos</t>
  </si>
  <si>
    <t>ud. Suministro e instalación de señal “MANTA APAGAFUEGOS” fotoluminiscente fabricada en PVC, según norma UNE 23035-4. Dimensiones:21x29,7cm. Incluye p.p. de medios auxiliares y pequeño material. Debe incluir información visible incluso tras su instalación, como el nombre del fabricante, el año y mes de fabricación, y su categoría de luminancia. Debe indicar la vida útil de la señal según fabricante. Totalmente instalada.</t>
  </si>
  <si>
    <t>Carro extintor 50</t>
  </si>
  <si>
    <t>ud. Suministro e instalación de carro extintor portátil Elitex (JLV) 50L F-500 WA50F-500/5 o equivalente, con 3 ruedas, depósito de acero inoxidable 100%,  gas propulsor: nitrógeno, válvula de seguridad, reductor de presión, boquilla multiuso, álvula de volante en el cilindro de nitrógeno con protección contra sobrepresión (disco de ruptura) hasta 1000V a distancia mínima de 1 metro, especialmente diseñado para vehículos eléctricos y baterías de litio. Con agente de extinción F-500 EA (3% de mezcla, tecnología encapsuladora). Con soporte, válvula de disparo, manguera con difusor y manómetro, incluidas las fijaciones a pared. Según CTE DB-SI. Totalmente instalado.</t>
  </si>
  <si>
    <t>Señal carro extintor</t>
  </si>
  <si>
    <t>ud. Suministro e instalación de señal “CARRO EXTINTOR” fotoluminiscente fabricada en PVC, según norma UNE 23035-4. Dimensiones:21x29,7cm. Incluye p.p. de medios auxiliares y pequeño material. Debe incluir información visible incluso tras su instalación, como el nombre del fabricante, el año y mes de fabricación, y su categoría de luminancia. Debe indicar la vida útil de la señal según fabricante. Totalmente instalada.</t>
  </si>
  <si>
    <t>TOTAL 01</t>
  </si>
  <si>
    <t>02</t>
  </si>
  <si>
    <t>PCI CP Torrespaña</t>
  </si>
  <si>
    <t>01_05</t>
  </si>
  <si>
    <t>01_06</t>
  </si>
  <si>
    <t>01_07</t>
  </si>
  <si>
    <t>02_01</t>
  </si>
  <si>
    <t>Edificio A</t>
  </si>
  <si>
    <t>Edificios B y C</t>
  </si>
  <si>
    <t>02_02</t>
  </si>
  <si>
    <t>02_03</t>
  </si>
  <si>
    <t>02_04</t>
  </si>
  <si>
    <t>ud. Suministro e instalación de armario mural para manta apagafuegos Texfire o equivalente de dimensiones 950x445x280mm fabricado en PVC con juntas selladas. Incluye p.p. de medios auxiliares y pequeño material. Montado en pared a 1,40 metros entre suelo y eje medio del armario.Totalmente instalado.</t>
  </si>
  <si>
    <t>Parking Edificio B</t>
  </si>
  <si>
    <t>Parking Edificio C</t>
  </si>
  <si>
    <t>02_05</t>
  </si>
  <si>
    <t>02_06</t>
  </si>
  <si>
    <t>02_07</t>
  </si>
  <si>
    <t>TOTAL 02</t>
  </si>
  <si>
    <t>03</t>
  </si>
  <si>
    <t>03_01</t>
  </si>
  <si>
    <t>TOTAL 03</t>
  </si>
  <si>
    <t>04</t>
  </si>
  <si>
    <t>Control de Calidad</t>
  </si>
  <si>
    <t>04_01</t>
  </si>
  <si>
    <t>Control de calidad</t>
  </si>
  <si>
    <t>ud. control de calidad de los trabajos ejecutados. Se entregarán las fichas técnicas, manuales de funcionamiento, declaraciones de conformidad y certificados CE de los equipos suministrados.</t>
  </si>
  <si>
    <t>TOTAL 04</t>
  </si>
  <si>
    <t>05</t>
  </si>
  <si>
    <t>Gestión de Residuos</t>
  </si>
  <si>
    <t>05_01</t>
  </si>
  <si>
    <t>Gestión de residuos</t>
  </si>
  <si>
    <t>Partida destinada a la gestión de residuos durante la realización de los trabajos según Ley 7/2022, de 8 de abril, de Residuos y Suelos Contaminados para una Economía Circular, y normativa local aplicable. Incluso traslado a punto limpio y gestión de los distintos materiales a retirar.</t>
  </si>
  <si>
    <t>TOTAL 05</t>
  </si>
  <si>
    <t>06</t>
  </si>
  <si>
    <t>Seguridad y Salud</t>
  </si>
  <si>
    <t>Seguridad y salud</t>
  </si>
  <si>
    <t>06_01</t>
  </si>
  <si>
    <t>Partida destinada a las medios y protocolos de seguridad y salud necesarios durante la realización de los trabajos según Ley 31/1995, de 8 de noviembre, de Prevención de Riesgos Laborales y normativa específica aplicable al sector.</t>
  </si>
  <si>
    <t>TOTAL 06</t>
  </si>
  <si>
    <t>TOTAL OFERTA</t>
  </si>
  <si>
    <t>Actuaciones Adicionales</t>
  </si>
  <si>
    <t>Pequeñas actuaciones adicionales de adecuación derivadas de los elementos de suministro e instalación de material PCI.
Esta partida no se podrá minusvalorar y en el caso de que surjan estas actuaciones de índole menor, habrá que justificarlos con la realización efectiva de los trabajos y de manera individualizada mediante precios descompuestos.</t>
  </si>
  <si>
    <t>(*) El importe de la partida 03.01 es una cantidad fija, no se puede variar y debe ser mantenido en la tabla y sumado en el total de la oferta.</t>
  </si>
  <si>
    <t>(**) Deberán presupuestarse todas las partidas de los capítulos. En caso de incluirse alguna partida sin importe se considerará ofertada a coste cero para CRTVE.</t>
  </si>
  <si>
    <t>Total Ofertado (**)</t>
  </si>
  <si>
    <t>Actuaciones Adicionales  (*)</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</si>
  <si>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el Anexo de Pliego de Condiciones Técnicas.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</si>
</sst>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b/>
      <sz val="11"/>
      <color theme="1"/>
      <name val="Calibri"/>
      <family val="2"/>
      <scheme val="minor"/>
    </font>
    <font>
      <sz val="11"/>
      <name val="Calibri"/>
      <family val="2"/>
      <scheme val="minor"/>
    </font>
    <font>
      <b/>
      <sz val="8"/>
      <name val="Calibri"/>
      <family val="2"/>
      <scheme val="minor"/>
    </font>
    <font>
      <sz val="8"/>
      <name val="Calibri"/>
      <family val="2"/>
      <scheme val="minor"/>
    </font>
    <font>
      <b/>
      <sz val="10"/>
      <color theme="1"/>
      <name val="Calibri"/>
      <family val="2"/>
    </font>
    <font>
      <b/>
      <u/>
      <sz val="10"/>
      <color rgb="FFFF0000"/>
      <name val="Calibri"/>
      <family val="2"/>
    </font>
    <font>
      <b/>
      <sz val="16"/>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b/>
      <sz val="8"/>
      <name val="Calibri"/>
      <family val="2"/>
    </font>
    <font>
      <sz val="8"/>
      <name val="Calibri"/>
      <family val="2"/>
    </font>
    <font>
      <b/>
      <i/>
      <sz val="8"/>
      <color theme="1"/>
      <name val="Calibri"/>
      <family val="2"/>
      <scheme val="minor"/>
    </font>
    <font>
      <b/>
      <i/>
      <sz val="8"/>
      <name val="Calibri"/>
      <family val="2"/>
      <scheme val="minor"/>
    </font>
    <font>
      <sz val="8"/>
      <color rgb="FF0070C0"/>
      <name val="Calibri"/>
      <family val="2"/>
      <scheme val="minor"/>
    </font>
    <font>
      <sz val="7"/>
      <color theme="1"/>
      <name val="Calibri"/>
      <family val="2"/>
      <scheme val="minor"/>
    </font>
    <font>
      <b/>
      <sz val="8"/>
      <color rgb="FF000000"/>
      <name val="Calibri"/>
      <family val="2"/>
      <scheme val="minor"/>
    </font>
  </fonts>
  <fills count="8">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FFF99"/>
        <bgColor indexed="64"/>
      </patternFill>
    </fill>
    <fill>
      <patternFill patternType="solid">
        <fgColor theme="0" tint="-4.9989318521683403E-2"/>
        <bgColor indexed="64"/>
      </patternFill>
    </fill>
    <fill>
      <patternFill patternType="solid">
        <fgColor rgb="FFB4CBE0"/>
        <bgColor rgb="FF000000"/>
      </patternFill>
    </fill>
    <fill>
      <patternFill patternType="solid">
        <fgColor rgb="FFF0F0F0"/>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bottom style="thin">
        <color indexed="64"/>
      </bottom>
      <diagonal/>
    </border>
  </borders>
  <cellStyleXfs count="1">
    <xf numFmtId="0" fontId="0" fillId="0" borderId="0"/>
  </cellStyleXfs>
  <cellXfs count="89">
    <xf numFmtId="0" fontId="0" fillId="0" borderId="0" xfId="0"/>
    <xf numFmtId="0" fontId="0" fillId="0" borderId="0" xfId="0" applyProtection="1"/>
    <xf numFmtId="0" fontId="0" fillId="0" borderId="0" xfId="0" applyBorder="1" applyProtection="1"/>
    <xf numFmtId="0" fontId="0" fillId="0" borderId="0" xfId="0" applyBorder="1" applyAlignment="1" applyProtection="1">
      <alignment vertical="top"/>
    </xf>
    <xf numFmtId="0" fontId="8" fillId="0" borderId="0" xfId="0" applyFont="1" applyProtection="1"/>
    <xf numFmtId="4" fontId="0" fillId="0" borderId="0" xfId="0" applyNumberFormat="1" applyProtection="1"/>
    <xf numFmtId="0" fontId="0" fillId="0" borderId="0" xfId="0" applyAlignment="1" applyProtection="1">
      <alignment vertical="top"/>
    </xf>
    <xf numFmtId="0" fontId="14" fillId="0" borderId="0" xfId="0" applyFont="1" applyProtection="1"/>
    <xf numFmtId="0" fontId="1" fillId="0" borderId="0" xfId="0" applyFont="1" applyProtection="1"/>
    <xf numFmtId="0" fontId="15" fillId="0" borderId="0" xfId="0" applyFont="1" applyAlignment="1" applyProtection="1">
      <alignment horizontal="right" vertical="center"/>
    </xf>
    <xf numFmtId="0" fontId="15" fillId="0" borderId="0" xfId="0" applyFont="1" applyAlignment="1" applyProtection="1">
      <alignment horizontal="right"/>
    </xf>
    <xf numFmtId="0" fontId="0" fillId="0" borderId="0" xfId="0" applyAlignment="1" applyProtection="1">
      <alignment horizontal="left" vertical="top"/>
    </xf>
    <xf numFmtId="0" fontId="0" fillId="3" borderId="0" xfId="0" applyFill="1" applyAlignment="1" applyProtection="1">
      <alignment vertical="top" shrinkToFit="1"/>
      <protection locked="0"/>
    </xf>
    <xf numFmtId="0" fontId="17" fillId="0" borderId="0" xfId="0" applyFont="1" applyAlignment="1" applyProtection="1">
      <alignment vertical="top"/>
    </xf>
    <xf numFmtId="0" fontId="0" fillId="0" borderId="0" xfId="0" applyFill="1" applyAlignment="1" applyProtection="1">
      <alignment shrinkToFit="1"/>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3" fillId="0" borderId="0" xfId="0" applyFont="1" applyAlignment="1" applyProtection="1"/>
    <xf numFmtId="0" fontId="7" fillId="0" borderId="0" xfId="0" applyFont="1" applyAlignment="1" applyProtection="1">
      <alignment vertical="top"/>
    </xf>
    <xf numFmtId="0" fontId="19" fillId="0" borderId="0" xfId="0" applyFont="1" applyProtection="1"/>
    <xf numFmtId="0" fontId="1" fillId="0" borderId="0" xfId="0" applyFont="1" applyAlignment="1" applyProtection="1">
      <alignment vertical="top"/>
    </xf>
    <xf numFmtId="0" fontId="8" fillId="0" borderId="0" xfId="0" applyFont="1" applyAlignment="1" applyProtection="1">
      <alignment vertical="top"/>
    </xf>
    <xf numFmtId="0" fontId="2" fillId="0" borderId="0" xfId="0" applyFont="1" applyAlignment="1" applyProtection="1">
      <alignment vertical="top"/>
    </xf>
    <xf numFmtId="49" fontId="4" fillId="2" borderId="3" xfId="0" applyNumberFormat="1" applyFont="1" applyFill="1" applyBorder="1" applyAlignment="1" applyProtection="1">
      <alignment vertical="top" wrapText="1"/>
    </xf>
    <xf numFmtId="3" fontId="5" fillId="2" borderId="1" xfId="0" applyNumberFormat="1" applyFont="1" applyFill="1" applyBorder="1" applyAlignment="1" applyProtection="1">
      <alignment vertical="top"/>
    </xf>
    <xf numFmtId="4" fontId="5" fillId="2" borderId="2" xfId="0" applyNumberFormat="1" applyFont="1" applyFill="1" applyBorder="1" applyAlignment="1" applyProtection="1">
      <alignment vertical="top"/>
    </xf>
    <xf numFmtId="4" fontId="9" fillId="2" borderId="1" xfId="0" applyNumberFormat="1" applyFont="1" applyFill="1" applyBorder="1" applyAlignment="1" applyProtection="1">
      <alignment vertical="top"/>
    </xf>
    <xf numFmtId="49" fontId="6" fillId="0" borderId="3" xfId="0" applyNumberFormat="1" applyFont="1" applyBorder="1" applyAlignment="1" applyProtection="1">
      <alignment vertical="top" wrapText="1"/>
    </xf>
    <xf numFmtId="4" fontId="6" fillId="0" borderId="1" xfId="0" applyNumberFormat="1" applyFont="1" applyFill="1" applyBorder="1" applyAlignment="1" applyProtection="1">
      <alignment vertical="top"/>
    </xf>
    <xf numFmtId="4" fontId="10" fillId="3" borderId="1" xfId="0" applyNumberFormat="1" applyFont="1" applyFill="1" applyBorder="1" applyAlignment="1" applyProtection="1">
      <alignment vertical="top"/>
    </xf>
    <xf numFmtId="49" fontId="10" fillId="0" borderId="1" xfId="0" applyNumberFormat="1" applyFont="1" applyBorder="1" applyAlignment="1" applyProtection="1">
      <alignment vertical="top"/>
    </xf>
    <xf numFmtId="4" fontId="6" fillId="0" borderId="1" xfId="0" applyNumberFormat="1" applyFont="1" applyBorder="1" applyAlignment="1" applyProtection="1">
      <alignment vertical="top"/>
    </xf>
    <xf numFmtId="4" fontId="10" fillId="0" borderId="1" xfId="0" applyNumberFormat="1" applyFont="1" applyFill="1" applyBorder="1" applyAlignment="1" applyProtection="1">
      <alignment vertical="top"/>
    </xf>
    <xf numFmtId="0" fontId="4" fillId="5" borderId="1" xfId="0" applyFont="1" applyFill="1" applyBorder="1" applyAlignment="1" applyProtection="1">
      <alignment horizontal="left" vertical="top"/>
    </xf>
    <xf numFmtId="4" fontId="6" fillId="0" borderId="2" xfId="0" applyNumberFormat="1" applyFont="1" applyFill="1" applyBorder="1" applyAlignment="1" applyProtection="1">
      <alignment vertical="top"/>
    </xf>
    <xf numFmtId="0" fontId="22" fillId="0" borderId="1" xfId="0" applyFont="1" applyBorder="1" applyAlignment="1" applyProtection="1">
      <alignment horizontal="center" vertical="top"/>
    </xf>
    <xf numFmtId="0" fontId="23" fillId="0" borderId="1" xfId="0" applyFont="1" applyBorder="1" applyAlignment="1" applyProtection="1">
      <alignment horizontal="center" vertical="top"/>
    </xf>
    <xf numFmtId="0" fontId="22" fillId="0" borderId="4" xfId="0" applyFont="1" applyBorder="1" applyAlignment="1" applyProtection="1">
      <alignment horizontal="center" vertical="top" wrapText="1"/>
    </xf>
    <xf numFmtId="0" fontId="22" fillId="0" borderId="1" xfId="0" applyFont="1" applyBorder="1" applyAlignment="1" applyProtection="1">
      <alignment horizontal="center" vertical="top" wrapText="1"/>
    </xf>
    <xf numFmtId="0" fontId="23" fillId="0" borderId="1" xfId="0" applyFont="1" applyBorder="1" applyAlignment="1" applyProtection="1">
      <alignment horizontal="center" vertical="top" wrapText="1"/>
    </xf>
    <xf numFmtId="0" fontId="6" fillId="0" borderId="0" xfId="0" applyFont="1" applyProtection="1"/>
    <xf numFmtId="0" fontId="4" fillId="0" borderId="1" xfId="0" applyFont="1" applyFill="1" applyBorder="1" applyAlignment="1" applyProtection="1">
      <alignment horizontal="left" vertical="top"/>
    </xf>
    <xf numFmtId="4" fontId="9" fillId="3" borderId="1" xfId="0" applyNumberFormat="1" applyFont="1" applyFill="1" applyBorder="1" applyAlignment="1" applyProtection="1">
      <alignment horizontal="center" vertical="top"/>
    </xf>
    <xf numFmtId="4" fontId="24" fillId="0" borderId="1" xfId="0" applyNumberFormat="1" applyFont="1" applyFill="1" applyBorder="1" applyAlignment="1" applyProtection="1">
      <alignment vertical="top"/>
    </xf>
    <xf numFmtId="4" fontId="24" fillId="3" borderId="2" xfId="0" applyNumberFormat="1" applyFont="1" applyFill="1" applyBorder="1" applyAlignment="1" applyProtection="1">
      <alignment vertical="top"/>
    </xf>
    <xf numFmtId="4" fontId="24" fillId="3" borderId="1" xfId="0" applyNumberFormat="1" applyFont="1" applyFill="1" applyBorder="1" applyAlignment="1" applyProtection="1">
      <alignment vertical="top"/>
    </xf>
    <xf numFmtId="0" fontId="0" fillId="0" borderId="0" xfId="0" applyFont="1" applyAlignment="1" applyProtection="1">
      <alignment horizontal="left" vertical="top" wrapText="1"/>
    </xf>
    <xf numFmtId="0" fontId="0" fillId="3" borderId="0" xfId="0" applyFill="1" applyAlignment="1" applyProtection="1">
      <alignment horizontal="left" vertical="top" shrinkToFit="1"/>
      <protection locked="0"/>
    </xf>
    <xf numFmtId="0" fontId="17" fillId="0" borderId="0" xfId="0" applyFont="1" applyAlignment="1" applyProtection="1">
      <alignment horizontal="left" vertical="top"/>
    </xf>
    <xf numFmtId="0" fontId="26" fillId="0" borderId="0" xfId="0" applyFont="1" applyFill="1" applyBorder="1" applyAlignment="1" applyProtection="1">
      <alignment vertical="top" wrapText="1"/>
    </xf>
    <xf numFmtId="49" fontId="20" fillId="6" borderId="1" xfId="0" applyNumberFormat="1" applyFont="1" applyFill="1" applyBorder="1" applyAlignment="1" applyProtection="1">
      <alignment vertical="top"/>
    </xf>
    <xf numFmtId="49" fontId="20" fillId="6" borderId="1" xfId="0" applyNumberFormat="1" applyFont="1" applyFill="1" applyBorder="1" applyAlignment="1" applyProtection="1">
      <alignment vertical="top" wrapText="1"/>
    </xf>
    <xf numFmtId="49" fontId="10" fillId="0" borderId="1" xfId="0" applyNumberFormat="1" applyFont="1" applyBorder="1" applyAlignment="1" applyProtection="1">
      <alignment vertical="top" wrapText="1"/>
    </xf>
    <xf numFmtId="49" fontId="6" fillId="0" borderId="1" xfId="0" applyNumberFormat="1" applyFont="1" applyBorder="1" applyAlignment="1" applyProtection="1">
      <alignment vertical="top"/>
    </xf>
    <xf numFmtId="49" fontId="6" fillId="0" borderId="1" xfId="0" applyNumberFormat="1" applyFont="1" applyFill="1" applyBorder="1" applyAlignment="1" applyProtection="1">
      <alignment vertical="top" wrapText="1"/>
    </xf>
    <xf numFmtId="4" fontId="21" fillId="0" borderId="1" xfId="0" applyNumberFormat="1" applyFont="1" applyFill="1" applyBorder="1" applyAlignment="1" applyProtection="1">
      <alignment vertical="top"/>
    </xf>
    <xf numFmtId="49" fontId="6" fillId="0" borderId="1" xfId="0" applyNumberFormat="1" applyFont="1" applyBorder="1" applyAlignment="1" applyProtection="1">
      <alignment vertical="top" wrapText="1"/>
    </xf>
    <xf numFmtId="49" fontId="6" fillId="0" borderId="3" xfId="0" applyNumberFormat="1" applyFont="1" applyFill="1" applyBorder="1" applyAlignment="1" applyProtection="1">
      <alignment vertical="top" wrapText="1"/>
    </xf>
    <xf numFmtId="0" fontId="6" fillId="0" borderId="1" xfId="0" applyFont="1" applyBorder="1" applyAlignment="1" applyProtection="1">
      <alignment vertical="top"/>
    </xf>
    <xf numFmtId="49" fontId="9" fillId="2" borderId="1" xfId="0" applyNumberFormat="1" applyFont="1" applyFill="1" applyBorder="1" applyAlignment="1" applyProtection="1">
      <alignment vertical="top"/>
    </xf>
    <xf numFmtId="49" fontId="9" fillId="2" borderId="1" xfId="0" applyNumberFormat="1" applyFont="1" applyFill="1" applyBorder="1" applyAlignment="1" applyProtection="1">
      <alignment vertical="top" wrapText="1"/>
    </xf>
    <xf numFmtId="49" fontId="10" fillId="7" borderId="1" xfId="0" applyNumberFormat="1" applyFont="1" applyFill="1" applyBorder="1" applyAlignment="1" applyProtection="1">
      <alignment vertical="top"/>
    </xf>
    <xf numFmtId="0" fontId="25" fillId="0" borderId="0" xfId="0" applyFont="1" applyProtection="1"/>
    <xf numFmtId="4" fontId="6" fillId="3" borderId="1" xfId="0" applyNumberFormat="1" applyFont="1" applyFill="1" applyBorder="1" applyAlignment="1" applyProtection="1">
      <alignment vertical="top"/>
      <protection locked="0"/>
    </xf>
    <xf numFmtId="4" fontId="6" fillId="3" borderId="2" xfId="0" applyNumberFormat="1" applyFont="1" applyFill="1" applyBorder="1" applyAlignment="1" applyProtection="1">
      <alignment vertical="top"/>
      <protection locked="0"/>
    </xf>
    <xf numFmtId="0" fontId="0" fillId="0" borderId="0" xfId="0" applyFont="1" applyAlignment="1" applyProtection="1">
      <alignment horizontal="left" vertical="top" wrapText="1"/>
    </xf>
    <xf numFmtId="0" fontId="0" fillId="3" borderId="9" xfId="0" applyFill="1" applyBorder="1" applyAlignment="1" applyProtection="1">
      <alignment horizontal="center" vertical="top" shrinkToFit="1"/>
      <protection locked="0"/>
    </xf>
    <xf numFmtId="0" fontId="0" fillId="0" borderId="0" xfId="0" applyAlignment="1" applyProtection="1">
      <alignment horizontal="center" vertical="top"/>
    </xf>
    <xf numFmtId="0" fontId="0" fillId="3" borderId="0" xfId="0" applyFill="1" applyAlignment="1" applyProtection="1">
      <alignment horizontal="left" shrinkToFit="1"/>
      <protection locked="0"/>
    </xf>
    <xf numFmtId="0" fontId="0" fillId="3" borderId="0" xfId="0" applyFill="1" applyAlignment="1" applyProtection="1">
      <alignment horizontal="center" vertical="top" shrinkToFit="1"/>
      <protection locked="0"/>
    </xf>
    <xf numFmtId="0" fontId="0" fillId="0" borderId="0" xfId="0" applyAlignment="1" applyProtection="1">
      <alignment horizontal="left" vertical="top" wrapText="1"/>
    </xf>
    <xf numFmtId="4" fontId="7" fillId="4" borderId="0" xfId="0" applyNumberFormat="1" applyFont="1" applyFill="1" applyAlignment="1" applyProtection="1">
      <alignment horizontal="center" vertical="top" shrinkToFit="1"/>
    </xf>
    <xf numFmtId="0" fontId="13" fillId="0" borderId="0" xfId="0" applyFont="1" applyAlignment="1" applyProtection="1">
      <alignment horizontal="center" vertical="top" wrapText="1"/>
    </xf>
    <xf numFmtId="0" fontId="16"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7" fillId="0" borderId="0" xfId="0" applyFont="1" applyAlignment="1" applyProtection="1">
      <alignment horizontal="left" vertical="top"/>
    </xf>
    <xf numFmtId="0" fontId="4" fillId="0" borderId="2" xfId="0" applyFont="1" applyFill="1" applyBorder="1" applyAlignment="1" applyProtection="1">
      <alignment horizontal="right" vertical="top"/>
    </xf>
    <xf numFmtId="0" fontId="4" fillId="0" borderId="3" xfId="0" applyFont="1" applyFill="1" applyBorder="1" applyAlignment="1" applyProtection="1">
      <alignment horizontal="right" vertical="top"/>
    </xf>
    <xf numFmtId="0" fontId="4" fillId="0" borderId="4" xfId="0" applyFont="1" applyFill="1" applyBorder="1" applyAlignment="1" applyProtection="1">
      <alignment horizontal="right" vertical="top"/>
    </xf>
    <xf numFmtId="0" fontId="26" fillId="0" borderId="0" xfId="0" applyFont="1" applyFill="1" applyBorder="1" applyAlignment="1" applyProtection="1">
      <alignment horizontal="left" vertical="top" wrapText="1"/>
    </xf>
    <xf numFmtId="0" fontId="11" fillId="0" borderId="5" xfId="0" applyFont="1" applyBorder="1" applyAlignment="1" applyProtection="1">
      <alignment horizontal="left" vertical="top" wrapText="1"/>
    </xf>
    <xf numFmtId="0" fontId="11" fillId="0" borderId="6" xfId="0" applyFont="1" applyBorder="1" applyAlignment="1" applyProtection="1">
      <alignment horizontal="left" vertical="top" wrapText="1"/>
    </xf>
    <xf numFmtId="0" fontId="11" fillId="0" borderId="7" xfId="0" applyFont="1" applyBorder="1" applyAlignment="1" applyProtection="1">
      <alignment horizontal="left" vertical="top" wrapText="1"/>
    </xf>
    <xf numFmtId="0" fontId="13" fillId="0" borderId="8" xfId="0" applyFont="1" applyBorder="1" applyAlignment="1" applyProtection="1">
      <alignment horizontal="center" vertical="center" wrapText="1"/>
    </xf>
    <xf numFmtId="0" fontId="0" fillId="3" borderId="9" xfId="0" applyFill="1" applyBorder="1" applyAlignment="1" applyProtection="1">
      <alignment horizontal="center" vertical="top"/>
      <protection locked="0"/>
    </xf>
  </cellXfs>
  <cellStyles count="1">
    <cellStyle name="Normal" xfId="0" builtinId="0"/>
  </cellStyles>
  <dxfs count="0"/>
  <tableStyles count="0" defaultTableStyle="TableStyleMedium2" defaultPivotStyle="PivotStyleLight16"/>
  <colors>
    <mruColors>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887185</xdr:colOff>
      <xdr:row>7</xdr:row>
      <xdr:rowOff>48985</xdr:rowOff>
    </xdr:to>
    <xdr:pic>
      <xdr:nvPicPr>
        <xdr:cNvPr id="2" name="Imagen 1">
          <a:extLst>
            <a:ext uri="{FF2B5EF4-FFF2-40B4-BE49-F238E27FC236}">
              <a16:creationId xmlns:a16="http://schemas.microsoft.com/office/drawing/2014/main" id="{356DEB71-3446-4E8E-B0A4-1D5D99F1933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9E972-A911-4007-B5C3-ADD1E496A957}">
  <sheetPr>
    <pageSetUpPr fitToPage="1"/>
  </sheetPr>
  <dimension ref="A2:I55"/>
  <sheetViews>
    <sheetView showGridLines="0" tabSelected="1" workbookViewId="0">
      <pane ySplit="9" topLeftCell="A10" activePane="bottomLeft" state="frozen"/>
      <selection pane="bottomLeft" activeCell="C55" sqref="C55:G55"/>
    </sheetView>
  </sheetViews>
  <sheetFormatPr baseColWidth="10" defaultColWidth="11.42578125"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6" customFormat="1" ht="75" customHeight="1" x14ac:dyDescent="0.25">
      <c r="A2" s="76" t="s">
        <v>9</v>
      </c>
      <c r="B2" s="76"/>
      <c r="C2" s="76"/>
      <c r="D2" s="76"/>
      <c r="E2" s="76"/>
      <c r="F2" s="76"/>
      <c r="G2" s="76"/>
      <c r="H2" s="76"/>
      <c r="I2" s="76"/>
    </row>
    <row r="5" spans="1:9" x14ac:dyDescent="0.25">
      <c r="D5" s="7"/>
      <c r="E5" s="7"/>
      <c r="F5" s="8"/>
      <c r="G5" s="8"/>
      <c r="H5" s="8"/>
      <c r="I5" s="9" t="s">
        <v>34</v>
      </c>
    </row>
    <row r="6" spans="1:9" x14ac:dyDescent="0.25">
      <c r="D6" s="7"/>
      <c r="E6" s="7"/>
      <c r="F6" s="8"/>
      <c r="G6" s="8"/>
      <c r="H6" s="8"/>
      <c r="I6" s="9"/>
    </row>
    <row r="7" spans="1:9" x14ac:dyDescent="0.25">
      <c r="D7" s="7"/>
      <c r="E7" s="7"/>
      <c r="F7" s="8"/>
      <c r="G7" s="8"/>
      <c r="H7" s="8"/>
      <c r="I7" s="10" t="s">
        <v>33</v>
      </c>
    </row>
    <row r="8" spans="1:9" ht="24.95" customHeight="1" x14ac:dyDescent="0.25"/>
    <row r="9" spans="1:9" ht="18.75" x14ac:dyDescent="0.3">
      <c r="A9" s="77" t="s">
        <v>10</v>
      </c>
      <c r="B9" s="77"/>
      <c r="C9" s="77"/>
      <c r="D9" s="77"/>
      <c r="E9" s="77"/>
      <c r="F9" s="77"/>
      <c r="G9" s="77"/>
      <c r="H9" s="77"/>
      <c r="I9" s="77"/>
    </row>
    <row r="10" spans="1:9" ht="15" customHeight="1" x14ac:dyDescent="0.25"/>
    <row r="11" spans="1:9" ht="15" customHeight="1" x14ac:dyDescent="0.25"/>
    <row r="12" spans="1:9" x14ac:dyDescent="0.25">
      <c r="A12" s="6" t="s">
        <v>11</v>
      </c>
      <c r="B12" s="78"/>
      <c r="C12" s="78"/>
      <c r="D12" s="78"/>
      <c r="E12" s="78"/>
      <c r="F12" s="71" t="s">
        <v>12</v>
      </c>
      <c r="G12" s="71"/>
      <c r="H12" s="71"/>
      <c r="I12" s="51"/>
    </row>
    <row r="13" spans="1:9" x14ac:dyDescent="0.25">
      <c r="A13" s="79" t="s">
        <v>13</v>
      </c>
      <c r="B13" s="79"/>
      <c r="C13" s="79"/>
      <c r="D13" s="79"/>
      <c r="E13" s="79"/>
      <c r="F13" s="79"/>
      <c r="G13" s="79"/>
      <c r="H13" s="79"/>
      <c r="I13" s="11"/>
    </row>
    <row r="14" spans="1:9" x14ac:dyDescent="0.25">
      <c r="A14" s="52"/>
      <c r="B14" s="52"/>
      <c r="C14" s="52"/>
      <c r="D14" s="52"/>
      <c r="E14" s="52"/>
      <c r="F14" s="52"/>
      <c r="G14" s="52"/>
      <c r="H14" s="52"/>
      <c r="I14" s="11"/>
    </row>
    <row r="15" spans="1:9" x14ac:dyDescent="0.25">
      <c r="A15" s="6" t="s">
        <v>14</v>
      </c>
      <c r="B15" s="6"/>
      <c r="C15" s="12"/>
      <c r="D15" s="71" t="s">
        <v>15</v>
      </c>
      <c r="E15" s="71"/>
      <c r="F15" s="73"/>
      <c r="G15" s="73"/>
      <c r="H15" s="73"/>
      <c r="I15" s="73"/>
    </row>
    <row r="16" spans="1:9" x14ac:dyDescent="0.25">
      <c r="B16" s="13"/>
      <c r="C16" s="13" t="s">
        <v>16</v>
      </c>
      <c r="D16" s="13"/>
      <c r="E16" s="13"/>
      <c r="F16" s="13" t="s">
        <v>17</v>
      </c>
      <c r="G16" s="13"/>
      <c r="H16" s="13"/>
      <c r="I16" s="6"/>
    </row>
    <row r="17" spans="1:9" x14ac:dyDescent="0.25">
      <c r="B17" s="13"/>
      <c r="C17" s="13"/>
      <c r="D17" s="13"/>
      <c r="E17" s="13"/>
      <c r="F17" s="13"/>
      <c r="G17" s="13"/>
      <c r="H17" s="13"/>
      <c r="I17" s="6"/>
    </row>
    <row r="18" spans="1:9" x14ac:dyDescent="0.25">
      <c r="A18" s="6" t="s">
        <v>18</v>
      </c>
      <c r="B18" s="51"/>
      <c r="C18" s="71" t="s">
        <v>19</v>
      </c>
      <c r="D18" s="71"/>
      <c r="E18" s="72"/>
      <c r="F18" s="72"/>
      <c r="G18" s="72"/>
      <c r="H18" s="14" t="s">
        <v>20</v>
      </c>
      <c r="I18" s="15"/>
    </row>
    <row r="19" spans="1:9" s="16" customFormat="1" x14ac:dyDescent="0.25">
      <c r="B19" s="17"/>
      <c r="C19" s="18"/>
      <c r="D19" s="18"/>
      <c r="E19" s="19"/>
      <c r="F19" s="19"/>
      <c r="G19" s="19"/>
      <c r="H19" s="19"/>
      <c r="I19" s="19"/>
    </row>
    <row r="20" spans="1:9" s="16" customFormat="1" x14ac:dyDescent="0.25">
      <c r="B20" s="17"/>
      <c r="C20" s="18"/>
      <c r="D20" s="18"/>
      <c r="E20" s="19"/>
      <c r="F20" s="19"/>
      <c r="G20" s="19"/>
      <c r="H20" s="19"/>
      <c r="I20" s="19"/>
    </row>
    <row r="21" spans="1:9" s="16" customFormat="1" x14ac:dyDescent="0.25">
      <c r="A21" s="20" t="s">
        <v>21</v>
      </c>
      <c r="B21" s="17"/>
      <c r="C21" s="73"/>
      <c r="D21" s="73"/>
      <c r="E21" s="73"/>
      <c r="F21" s="73"/>
      <c r="G21" s="73"/>
      <c r="H21" s="19" t="s">
        <v>22</v>
      </c>
      <c r="I21" s="15"/>
    </row>
    <row r="22" spans="1:9" s="16" customFormat="1" x14ac:dyDescent="0.25">
      <c r="A22" s="20"/>
      <c r="B22" s="17"/>
      <c r="C22" s="18"/>
      <c r="D22" s="18"/>
      <c r="E22" s="18"/>
      <c r="F22" s="18"/>
      <c r="G22" s="18"/>
      <c r="H22" s="19"/>
      <c r="I22" s="14"/>
    </row>
    <row r="23" spans="1:9" x14ac:dyDescent="0.25">
      <c r="A23" s="6" t="s">
        <v>23</v>
      </c>
      <c r="B23" s="6"/>
      <c r="C23" s="6"/>
      <c r="D23" s="6"/>
      <c r="E23" s="6"/>
      <c r="F23" s="6"/>
      <c r="G23" s="6"/>
      <c r="H23" s="6"/>
      <c r="I23" s="6"/>
    </row>
    <row r="24" spans="1:9" ht="15" customHeight="1" x14ac:dyDescent="0.25">
      <c r="A24" s="6"/>
      <c r="B24" s="6"/>
      <c r="C24" s="6"/>
      <c r="D24" s="6"/>
      <c r="E24" s="6"/>
      <c r="F24" s="6"/>
      <c r="G24" s="6"/>
      <c r="H24" s="6"/>
      <c r="I24" s="6"/>
    </row>
    <row r="25" spans="1:9" ht="56.25" customHeight="1" x14ac:dyDescent="0.25">
      <c r="A25" s="74" t="s">
        <v>24</v>
      </c>
      <c r="B25" s="74"/>
      <c r="C25" s="74"/>
      <c r="D25" s="74"/>
      <c r="E25" s="74"/>
      <c r="F25" s="74"/>
      <c r="G25" s="74"/>
      <c r="H25" s="74"/>
      <c r="I25" s="6"/>
    </row>
    <row r="26" spans="1:9" ht="15" customHeight="1" x14ac:dyDescent="0.25">
      <c r="A26" s="6"/>
      <c r="B26" s="6"/>
      <c r="C26" s="6"/>
      <c r="D26" s="6"/>
      <c r="E26" s="6"/>
      <c r="F26" s="6"/>
      <c r="G26" s="6"/>
      <c r="H26" s="6"/>
      <c r="I26" s="6"/>
    </row>
    <row r="27" spans="1:9" ht="15" customHeight="1" x14ac:dyDescent="0.25">
      <c r="A27" s="6" t="s">
        <v>25</v>
      </c>
      <c r="B27" s="6"/>
      <c r="C27" s="6"/>
      <c r="D27" s="6"/>
      <c r="E27" s="6"/>
      <c r="F27" s="6"/>
      <c r="G27" s="6"/>
      <c r="H27" s="6"/>
    </row>
    <row r="28" spans="1:9" ht="15" customHeight="1" x14ac:dyDescent="0.25">
      <c r="A28" s="6"/>
      <c r="B28" s="6"/>
      <c r="C28" s="6"/>
      <c r="D28" s="6"/>
      <c r="E28" s="6"/>
      <c r="F28" s="6"/>
      <c r="G28" s="6"/>
      <c r="H28" s="6"/>
    </row>
    <row r="29" spans="1:9" ht="15" customHeight="1" x14ac:dyDescent="0.25">
      <c r="A29" s="6" t="s">
        <v>26</v>
      </c>
      <c r="B29" s="75">
        <f>+IF('Anexo I Tabla Desglose Precio'!H84&lt;=74717.38,'Anexo I Tabla Desglose Precio'!H84,"ERROR: no debe superar 74717,38")</f>
        <v>4920.55</v>
      </c>
      <c r="C29" s="75"/>
      <c r="D29" s="6" t="s">
        <v>27</v>
      </c>
      <c r="E29" s="6"/>
      <c r="F29" s="6"/>
      <c r="G29" s="6"/>
      <c r="H29" s="6"/>
    </row>
    <row r="30" spans="1:9" ht="15" customHeight="1" x14ac:dyDescent="0.25">
      <c r="A30" s="6"/>
      <c r="B30" s="6"/>
      <c r="C30" s="6"/>
      <c r="D30" s="6"/>
      <c r="E30" s="6"/>
      <c r="F30" s="6"/>
      <c r="G30" s="6"/>
      <c r="H30" s="6"/>
    </row>
    <row r="31" spans="1:9" ht="15" customHeight="1" x14ac:dyDescent="0.25">
      <c r="A31" s="21"/>
      <c r="B31" s="6"/>
      <c r="C31" s="6"/>
      <c r="D31" s="6"/>
      <c r="E31" s="6"/>
      <c r="F31" s="6"/>
      <c r="G31" s="6"/>
      <c r="H31" s="6"/>
    </row>
    <row r="32" spans="1:9" ht="15" customHeight="1" x14ac:dyDescent="0.25">
      <c r="A32" s="6"/>
      <c r="B32" s="6"/>
      <c r="C32" s="6"/>
      <c r="D32" s="6"/>
      <c r="E32" s="6"/>
      <c r="F32" s="6"/>
      <c r="G32" s="6"/>
      <c r="H32" s="6"/>
      <c r="I32" s="6"/>
    </row>
    <row r="33" spans="1:9" ht="35.1" customHeight="1" x14ac:dyDescent="0.25">
      <c r="A33" s="69" t="s">
        <v>35</v>
      </c>
      <c r="B33" s="69"/>
      <c r="C33" s="69"/>
      <c r="D33" s="69"/>
      <c r="E33" s="69"/>
      <c r="F33" s="69"/>
      <c r="G33" s="69"/>
      <c r="H33" s="69"/>
      <c r="I33" s="6"/>
    </row>
    <row r="34" spans="1:9" ht="27" customHeight="1" x14ac:dyDescent="0.25">
      <c r="A34" s="6"/>
      <c r="B34" s="6"/>
      <c r="C34" s="6"/>
      <c r="D34" s="6"/>
      <c r="E34" s="6"/>
      <c r="F34" s="6"/>
      <c r="G34" s="6"/>
      <c r="H34" s="6"/>
      <c r="I34" s="6"/>
    </row>
    <row r="35" spans="1:9" ht="27" customHeight="1" x14ac:dyDescent="0.25">
      <c r="A35" s="69" t="s">
        <v>36</v>
      </c>
      <c r="B35" s="69"/>
      <c r="C35" s="69"/>
      <c r="D35" s="69"/>
      <c r="E35" s="69"/>
      <c r="F35" s="69"/>
      <c r="G35" s="69"/>
      <c r="H35" s="69"/>
      <c r="I35" s="6"/>
    </row>
    <row r="36" spans="1:9" ht="27" customHeight="1" x14ac:dyDescent="0.25">
      <c r="A36" s="6"/>
      <c r="B36" s="6"/>
      <c r="C36" s="6"/>
      <c r="D36" s="6"/>
      <c r="E36" s="6"/>
      <c r="F36" s="6"/>
      <c r="G36" s="6"/>
      <c r="H36" s="6"/>
      <c r="I36" s="6"/>
    </row>
    <row r="37" spans="1:9" ht="27" customHeight="1" x14ac:dyDescent="0.25">
      <c r="A37" s="69" t="s">
        <v>28</v>
      </c>
      <c r="B37" s="69"/>
      <c r="C37" s="69"/>
      <c r="D37" s="69"/>
      <c r="E37" s="69"/>
      <c r="F37" s="69"/>
      <c r="G37" s="69"/>
      <c r="H37" s="69"/>
      <c r="I37" s="6"/>
    </row>
    <row r="38" spans="1:9" ht="27" customHeight="1" x14ac:dyDescent="0.25">
      <c r="A38" s="6"/>
      <c r="B38" s="6"/>
      <c r="C38" s="6"/>
      <c r="D38" s="6"/>
      <c r="E38" s="6"/>
      <c r="F38" s="6"/>
      <c r="G38" s="6"/>
      <c r="H38" s="6"/>
      <c r="I38" s="6"/>
    </row>
    <row r="39" spans="1:9" ht="43.5" customHeight="1" x14ac:dyDescent="0.25">
      <c r="A39" s="69" t="s">
        <v>29</v>
      </c>
      <c r="B39" s="69"/>
      <c r="C39" s="69"/>
      <c r="D39" s="69"/>
      <c r="E39" s="69"/>
      <c r="F39" s="69"/>
      <c r="G39" s="69"/>
      <c r="H39" s="69"/>
      <c r="I39" s="6"/>
    </row>
    <row r="40" spans="1:9" ht="27" customHeight="1" x14ac:dyDescent="0.25">
      <c r="A40" s="50"/>
      <c r="B40" s="50"/>
      <c r="C40" s="50"/>
      <c r="D40" s="50"/>
      <c r="E40" s="50"/>
      <c r="F40" s="50"/>
      <c r="G40" s="50"/>
      <c r="H40" s="50"/>
      <c r="I40" s="6"/>
    </row>
    <row r="41" spans="1:9" x14ac:dyDescent="0.25">
      <c r="A41" s="22" t="s">
        <v>30</v>
      </c>
      <c r="B41" s="6"/>
      <c r="C41" s="6"/>
      <c r="D41" s="6"/>
      <c r="E41" s="6"/>
      <c r="F41" s="6"/>
      <c r="G41" s="6"/>
      <c r="H41" s="6"/>
      <c r="I41" s="6"/>
    </row>
    <row r="42" spans="1:9" ht="8.1" customHeight="1" x14ac:dyDescent="0.25">
      <c r="A42" s="6"/>
      <c r="B42" s="6"/>
      <c r="C42" s="6"/>
      <c r="D42" s="6"/>
      <c r="E42" s="6"/>
      <c r="F42" s="6"/>
      <c r="G42" s="6"/>
      <c r="H42" s="6"/>
      <c r="I42" s="6"/>
    </row>
    <row r="47" spans="1:9" x14ac:dyDescent="0.25">
      <c r="B47" s="23" t="s">
        <v>31</v>
      </c>
    </row>
    <row r="55" spans="2:7" x14ac:dyDescent="0.25">
      <c r="B55" s="1" t="s">
        <v>8</v>
      </c>
      <c r="C55" s="70"/>
      <c r="D55" s="70"/>
      <c r="E55" s="70"/>
      <c r="F55" s="70"/>
      <c r="G55" s="70"/>
    </row>
  </sheetData>
  <sheetProtection algorithmName="SHA-512" hashValue="gL4h+MAUAaCI6QJtVni7kZoidT7ryw3uAIv45RbiwCtlJoQUjF3+Po9lFVHbah9GnP5A5A8J/Mc+HY9BWKHzpg==" saltValue="51joczvzJRBBni3lOu7swA==" spinCount="100000" sheet="1" selectLockedCells="1"/>
  <mergeCells count="17">
    <mergeCell ref="D15:E15"/>
    <mergeCell ref="F15:I15"/>
    <mergeCell ref="A2:I2"/>
    <mergeCell ref="A9:I9"/>
    <mergeCell ref="B12:E12"/>
    <mergeCell ref="F12:H12"/>
    <mergeCell ref="A13:H13"/>
    <mergeCell ref="A35:H35"/>
    <mergeCell ref="A37:H37"/>
    <mergeCell ref="A39:H39"/>
    <mergeCell ref="C55:G55"/>
    <mergeCell ref="C18:D18"/>
    <mergeCell ref="E18:G18"/>
    <mergeCell ref="C21:G21"/>
    <mergeCell ref="A25:H25"/>
    <mergeCell ref="B29:C29"/>
    <mergeCell ref="A33:H33"/>
  </mergeCells>
  <printOptions horizontalCentered="1"/>
  <pageMargins left="0.70866141732283472" right="0.51181102362204722" top="0.74803149606299213" bottom="0.74803149606299213" header="0.31496062992125984" footer="0.31496062992125984"/>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DA30C-8AFC-4727-9086-0312CF944ECF}">
  <sheetPr>
    <pageSetUpPr fitToPage="1"/>
  </sheetPr>
  <dimension ref="A1:J93"/>
  <sheetViews>
    <sheetView showGridLines="0" topLeftCell="A75" zoomScale="130" zoomScaleNormal="130" workbookViewId="0">
      <selection activeCell="C87" sqref="C87:F87"/>
    </sheetView>
  </sheetViews>
  <sheetFormatPr baseColWidth="10" defaultColWidth="11.42578125" defaultRowHeight="15" x14ac:dyDescent="0.25"/>
  <cols>
    <col min="1" max="1" width="6.85546875" style="1" customWidth="1"/>
    <col min="2" max="2" width="6.5703125" style="4" bestFit="1" customWidth="1"/>
    <col min="3" max="3" width="3.85546875" style="1" bestFit="1" customWidth="1"/>
    <col min="4" max="4" width="48.42578125" style="1" customWidth="1"/>
    <col min="5" max="5" width="32.28515625" style="1" bestFit="1" customWidth="1"/>
    <col min="6" max="6" width="8.140625" style="1" bestFit="1" customWidth="1"/>
    <col min="7" max="7" width="11.28515625" style="1" customWidth="1"/>
    <col min="8" max="8" width="10.140625" style="1" bestFit="1" customWidth="1"/>
    <col min="9" max="9" width="11.42578125" style="1"/>
    <col min="10" max="10" width="14.140625" style="1" bestFit="1" customWidth="1"/>
    <col min="11" max="16384" width="11.42578125" style="1"/>
  </cols>
  <sheetData>
    <row r="1" spans="1:8" ht="73.5" customHeight="1" thickBot="1" x14ac:dyDescent="0.3">
      <c r="A1" s="84" t="s">
        <v>39</v>
      </c>
      <c r="B1" s="85"/>
      <c r="C1" s="85"/>
      <c r="D1" s="85"/>
      <c r="E1" s="85"/>
      <c r="F1" s="85"/>
      <c r="G1" s="85"/>
      <c r="H1" s="86"/>
    </row>
    <row r="2" spans="1:8" ht="60" customHeight="1" x14ac:dyDescent="0.25">
      <c r="A2" s="87" t="s">
        <v>7</v>
      </c>
      <c r="B2" s="87"/>
      <c r="C2" s="87"/>
      <c r="D2" s="87"/>
      <c r="E2" s="87"/>
      <c r="F2" s="87"/>
      <c r="G2" s="87"/>
      <c r="H2" s="87"/>
    </row>
    <row r="3" spans="1:8" x14ac:dyDescent="0.25">
      <c r="A3" s="24"/>
      <c r="B3" s="25"/>
      <c r="C3" s="6"/>
      <c r="D3" s="6"/>
      <c r="E3" s="6"/>
      <c r="F3" s="6"/>
      <c r="G3" s="6"/>
      <c r="H3" s="25"/>
    </row>
    <row r="4" spans="1:8" ht="18.75" x14ac:dyDescent="0.25">
      <c r="A4" s="26" t="s">
        <v>40</v>
      </c>
      <c r="B4" s="25"/>
      <c r="C4" s="6"/>
      <c r="D4" s="6"/>
      <c r="E4" s="6"/>
      <c r="F4" s="6"/>
      <c r="G4" s="6"/>
      <c r="H4" s="25"/>
    </row>
    <row r="5" spans="1:8" ht="18.75" x14ac:dyDescent="0.25">
      <c r="A5" s="26"/>
      <c r="B5" s="25"/>
      <c r="C5" s="6"/>
      <c r="D5" s="6"/>
      <c r="E5" s="6"/>
      <c r="F5" s="6"/>
      <c r="G5" s="6"/>
      <c r="H5" s="25"/>
    </row>
    <row r="6" spans="1:8" s="44" customFormat="1" ht="22.5" x14ac:dyDescent="0.2">
      <c r="A6" s="39" t="s">
        <v>0</v>
      </c>
      <c r="B6" s="40" t="s">
        <v>1</v>
      </c>
      <c r="C6" s="39" t="s">
        <v>2</v>
      </c>
      <c r="D6" s="41" t="s">
        <v>3</v>
      </c>
      <c r="E6" s="41" t="s">
        <v>42</v>
      </c>
      <c r="F6" s="39" t="s">
        <v>37</v>
      </c>
      <c r="G6" s="42" t="s">
        <v>38</v>
      </c>
      <c r="H6" s="43" t="s">
        <v>118</v>
      </c>
    </row>
    <row r="7" spans="1:8" s="44" customFormat="1" ht="11.25" x14ac:dyDescent="0.2">
      <c r="A7" s="54" t="s">
        <v>41</v>
      </c>
      <c r="B7" s="54" t="s">
        <v>4</v>
      </c>
      <c r="C7" s="54" t="s">
        <v>5</v>
      </c>
      <c r="D7" s="55" t="s">
        <v>43</v>
      </c>
      <c r="E7" s="27"/>
      <c r="F7" s="28"/>
      <c r="G7" s="29"/>
      <c r="H7" s="30"/>
    </row>
    <row r="8" spans="1:8" s="44" customFormat="1" ht="11.25" x14ac:dyDescent="0.2">
      <c r="A8" s="37" t="s">
        <v>44</v>
      </c>
      <c r="B8" s="34" t="s">
        <v>6</v>
      </c>
      <c r="C8" s="34" t="s">
        <v>45</v>
      </c>
      <c r="D8" s="56" t="s">
        <v>46</v>
      </c>
      <c r="E8" s="42"/>
      <c r="F8" s="35">
        <v>71</v>
      </c>
      <c r="G8" s="67"/>
      <c r="H8" s="33">
        <f>ROUND(F8*G8,2)</f>
        <v>0</v>
      </c>
    </row>
    <row r="9" spans="1:8" s="44" customFormat="1" ht="45" x14ac:dyDescent="0.2">
      <c r="A9" s="45"/>
      <c r="B9" s="34"/>
      <c r="C9" s="57"/>
      <c r="D9" s="58" t="s">
        <v>47</v>
      </c>
      <c r="E9" s="42"/>
      <c r="F9" s="35"/>
      <c r="G9" s="32"/>
      <c r="H9" s="36"/>
    </row>
    <row r="10" spans="1:8" s="44" customFormat="1" ht="11.25" x14ac:dyDescent="0.2">
      <c r="A10" s="45"/>
      <c r="B10" s="34"/>
      <c r="C10" s="57"/>
      <c r="D10" s="58"/>
      <c r="E10" s="34" t="s">
        <v>48</v>
      </c>
      <c r="F10" s="59">
        <v>37</v>
      </c>
      <c r="G10" s="32"/>
      <c r="H10" s="36"/>
    </row>
    <row r="11" spans="1:8" s="44" customFormat="1" ht="11.25" x14ac:dyDescent="0.2">
      <c r="A11" s="45"/>
      <c r="B11" s="34"/>
      <c r="C11" s="57"/>
      <c r="D11" s="58"/>
      <c r="E11" s="34" t="s">
        <v>49</v>
      </c>
      <c r="F11" s="59">
        <v>1</v>
      </c>
      <c r="G11" s="32"/>
      <c r="H11" s="36"/>
    </row>
    <row r="12" spans="1:8" s="44" customFormat="1" ht="11.25" x14ac:dyDescent="0.2">
      <c r="A12" s="45"/>
      <c r="B12" s="34"/>
      <c r="C12" s="57"/>
      <c r="D12" s="58"/>
      <c r="E12" s="34" t="s">
        <v>50</v>
      </c>
      <c r="F12" s="59">
        <v>33</v>
      </c>
      <c r="G12" s="32"/>
      <c r="H12" s="36"/>
    </row>
    <row r="13" spans="1:8" s="44" customFormat="1" ht="11.25" x14ac:dyDescent="0.2">
      <c r="A13" s="37" t="s">
        <v>51</v>
      </c>
      <c r="B13" s="34" t="s">
        <v>6</v>
      </c>
      <c r="C13" s="34" t="s">
        <v>45</v>
      </c>
      <c r="D13" s="56" t="s">
        <v>52</v>
      </c>
      <c r="E13" s="42"/>
      <c r="F13" s="35">
        <v>115</v>
      </c>
      <c r="G13" s="67"/>
      <c r="H13" s="33">
        <f>ROUND(F13*G13,2)</f>
        <v>0</v>
      </c>
    </row>
    <row r="14" spans="1:8" s="44" customFormat="1" ht="45" x14ac:dyDescent="0.2">
      <c r="A14" s="45"/>
      <c r="B14" s="34"/>
      <c r="C14" s="57"/>
      <c r="D14" s="60" t="s">
        <v>53</v>
      </c>
      <c r="E14" s="42"/>
      <c r="F14" s="35"/>
      <c r="G14" s="32"/>
      <c r="H14" s="36"/>
    </row>
    <row r="15" spans="1:8" s="44" customFormat="1" ht="11.25" x14ac:dyDescent="0.2">
      <c r="A15" s="45"/>
      <c r="B15" s="34"/>
      <c r="C15" s="57"/>
      <c r="D15" s="60"/>
      <c r="E15" s="34" t="s">
        <v>54</v>
      </c>
      <c r="F15" s="59">
        <v>67</v>
      </c>
      <c r="G15" s="32"/>
      <c r="H15" s="36"/>
    </row>
    <row r="16" spans="1:8" s="44" customFormat="1" ht="11.25" x14ac:dyDescent="0.2">
      <c r="A16" s="45"/>
      <c r="B16" s="34"/>
      <c r="C16" s="57"/>
      <c r="D16" s="60"/>
      <c r="E16" s="34" t="s">
        <v>55</v>
      </c>
      <c r="F16" s="59">
        <v>1</v>
      </c>
      <c r="G16" s="32"/>
      <c r="H16" s="36"/>
    </row>
    <row r="17" spans="1:8" s="44" customFormat="1" ht="11.25" x14ac:dyDescent="0.2">
      <c r="A17" s="45"/>
      <c r="B17" s="34"/>
      <c r="C17" s="57"/>
      <c r="D17" s="60"/>
      <c r="E17" s="34" t="s">
        <v>49</v>
      </c>
      <c r="F17" s="59">
        <v>1</v>
      </c>
      <c r="G17" s="32"/>
      <c r="H17" s="36"/>
    </row>
    <row r="18" spans="1:8" s="44" customFormat="1" ht="11.25" x14ac:dyDescent="0.2">
      <c r="A18" s="45"/>
      <c r="B18" s="34"/>
      <c r="C18" s="57"/>
      <c r="D18" s="60"/>
      <c r="E18" s="34" t="s">
        <v>56</v>
      </c>
      <c r="F18" s="59">
        <v>34</v>
      </c>
      <c r="G18" s="32"/>
      <c r="H18" s="36"/>
    </row>
    <row r="19" spans="1:8" s="44" customFormat="1" ht="11.25" x14ac:dyDescent="0.2">
      <c r="A19" s="45"/>
      <c r="B19" s="34"/>
      <c r="C19" s="57"/>
      <c r="D19" s="60"/>
      <c r="E19" s="34" t="s">
        <v>57</v>
      </c>
      <c r="F19" s="59">
        <v>3</v>
      </c>
      <c r="G19" s="32"/>
      <c r="H19" s="36"/>
    </row>
    <row r="20" spans="1:8" s="44" customFormat="1" ht="11.25" x14ac:dyDescent="0.2">
      <c r="A20" s="45"/>
      <c r="B20" s="34"/>
      <c r="C20" s="57"/>
      <c r="D20" s="60"/>
      <c r="E20" s="34" t="s">
        <v>58</v>
      </c>
      <c r="F20" s="59">
        <v>7</v>
      </c>
      <c r="G20" s="32"/>
      <c r="H20" s="36"/>
    </row>
    <row r="21" spans="1:8" s="44" customFormat="1" ht="11.25" x14ac:dyDescent="0.2">
      <c r="A21" s="45"/>
      <c r="B21" s="34"/>
      <c r="C21" s="57"/>
      <c r="D21" s="60"/>
      <c r="E21" s="34" t="s">
        <v>59</v>
      </c>
      <c r="F21" s="59">
        <v>2</v>
      </c>
      <c r="G21" s="32"/>
      <c r="H21" s="36"/>
    </row>
    <row r="22" spans="1:8" s="44" customFormat="1" ht="13.5" customHeight="1" x14ac:dyDescent="0.2">
      <c r="A22" s="37" t="s">
        <v>60</v>
      </c>
      <c r="B22" s="34" t="s">
        <v>6</v>
      </c>
      <c r="C22" s="34" t="s">
        <v>45</v>
      </c>
      <c r="D22" s="56" t="s">
        <v>61</v>
      </c>
      <c r="E22" s="42"/>
      <c r="F22" s="35">
        <v>1</v>
      </c>
      <c r="G22" s="67"/>
      <c r="H22" s="33">
        <f>ROUND(F22*G22,2)</f>
        <v>0</v>
      </c>
    </row>
    <row r="23" spans="1:8" s="44" customFormat="1" ht="78.75" x14ac:dyDescent="0.2">
      <c r="A23" s="45"/>
      <c r="B23" s="34"/>
      <c r="C23" s="57"/>
      <c r="D23" s="58" t="s">
        <v>62</v>
      </c>
      <c r="E23" s="56"/>
      <c r="F23" s="35"/>
      <c r="G23" s="32"/>
      <c r="H23" s="36"/>
    </row>
    <row r="24" spans="1:8" s="44" customFormat="1" ht="11.25" x14ac:dyDescent="0.2">
      <c r="A24" s="45"/>
      <c r="B24" s="34"/>
      <c r="C24" s="57"/>
      <c r="D24" s="58"/>
      <c r="E24" s="34" t="s">
        <v>63</v>
      </c>
      <c r="F24" s="35">
        <v>1</v>
      </c>
      <c r="G24" s="32"/>
      <c r="H24" s="36"/>
    </row>
    <row r="25" spans="1:8" s="44" customFormat="1" ht="11.25" x14ac:dyDescent="0.2">
      <c r="A25" s="37" t="s">
        <v>64</v>
      </c>
      <c r="B25" s="34" t="s">
        <v>6</v>
      </c>
      <c r="C25" s="34" t="s">
        <v>45</v>
      </c>
      <c r="D25" s="56" t="s">
        <v>65</v>
      </c>
      <c r="E25" s="34"/>
      <c r="F25" s="35">
        <v>1</v>
      </c>
      <c r="G25" s="67"/>
      <c r="H25" s="33">
        <f>ROUND(F25*G25,2)</f>
        <v>0</v>
      </c>
    </row>
    <row r="26" spans="1:8" s="44" customFormat="1" ht="78.75" x14ac:dyDescent="0.2">
      <c r="A26" s="45"/>
      <c r="B26" s="34"/>
      <c r="C26" s="57"/>
      <c r="D26" s="61" t="s">
        <v>66</v>
      </c>
      <c r="E26" s="34"/>
      <c r="F26" s="35"/>
      <c r="G26" s="38"/>
      <c r="H26" s="36"/>
    </row>
    <row r="27" spans="1:8" s="44" customFormat="1" ht="11.25" x14ac:dyDescent="0.2">
      <c r="A27" s="45"/>
      <c r="B27" s="34"/>
      <c r="C27" s="57"/>
      <c r="D27" s="61"/>
      <c r="E27" s="34" t="s">
        <v>63</v>
      </c>
      <c r="F27" s="35">
        <v>1</v>
      </c>
      <c r="G27" s="38"/>
      <c r="H27" s="36"/>
    </row>
    <row r="28" spans="1:8" s="44" customFormat="1" ht="11.25" x14ac:dyDescent="0.2">
      <c r="A28" s="37" t="s">
        <v>76</v>
      </c>
      <c r="B28" s="34" t="s">
        <v>6</v>
      </c>
      <c r="C28" s="34" t="s">
        <v>45</v>
      </c>
      <c r="D28" s="56" t="s">
        <v>67</v>
      </c>
      <c r="E28" s="31"/>
      <c r="F28" s="32">
        <v>1</v>
      </c>
      <c r="G28" s="68"/>
      <c r="H28" s="33">
        <f>ROUND(F28*G28,2)</f>
        <v>0</v>
      </c>
    </row>
    <row r="29" spans="1:8" s="44" customFormat="1" ht="78.75" x14ac:dyDescent="0.2">
      <c r="A29" s="45"/>
      <c r="B29" s="62"/>
      <c r="C29" s="62"/>
      <c r="D29" s="60" t="s">
        <v>68</v>
      </c>
      <c r="E29" s="31"/>
      <c r="F29" s="32"/>
      <c r="G29" s="38"/>
      <c r="H29" s="36"/>
    </row>
    <row r="30" spans="1:8" s="44" customFormat="1" ht="11.25" x14ac:dyDescent="0.2">
      <c r="A30" s="45"/>
      <c r="B30" s="62"/>
      <c r="C30" s="62"/>
      <c r="D30" s="60"/>
      <c r="E30" s="34" t="s">
        <v>63</v>
      </c>
      <c r="F30" s="35">
        <v>1</v>
      </c>
      <c r="G30" s="38"/>
      <c r="H30" s="36"/>
    </row>
    <row r="31" spans="1:8" s="44" customFormat="1" ht="11.25" x14ac:dyDescent="0.2">
      <c r="A31" s="37" t="s">
        <v>77</v>
      </c>
      <c r="B31" s="34" t="s">
        <v>6</v>
      </c>
      <c r="C31" s="34" t="s">
        <v>45</v>
      </c>
      <c r="D31" s="56" t="s">
        <v>69</v>
      </c>
      <c r="E31" s="31"/>
      <c r="F31" s="32">
        <v>2</v>
      </c>
      <c r="G31" s="68"/>
      <c r="H31" s="33">
        <f>ROUND(F31*G31,2)</f>
        <v>0</v>
      </c>
    </row>
    <row r="32" spans="1:8" s="44" customFormat="1" ht="114.75" customHeight="1" x14ac:dyDescent="0.2">
      <c r="A32" s="45"/>
      <c r="B32" s="62"/>
      <c r="C32" s="62"/>
      <c r="D32" s="60" t="s">
        <v>70</v>
      </c>
      <c r="E32" s="31"/>
      <c r="F32" s="32"/>
      <c r="G32" s="38"/>
      <c r="H32" s="36"/>
    </row>
    <row r="33" spans="1:8" s="44" customFormat="1" ht="11.25" x14ac:dyDescent="0.2">
      <c r="A33" s="45"/>
      <c r="B33" s="62"/>
      <c r="C33" s="62"/>
      <c r="D33" s="60"/>
      <c r="E33" s="34" t="s">
        <v>63</v>
      </c>
      <c r="F33" s="32">
        <v>2</v>
      </c>
      <c r="G33" s="38"/>
      <c r="H33" s="36"/>
    </row>
    <row r="34" spans="1:8" s="44" customFormat="1" ht="11.25" x14ac:dyDescent="0.2">
      <c r="A34" s="37" t="s">
        <v>78</v>
      </c>
      <c r="B34" s="34" t="s">
        <v>6</v>
      </c>
      <c r="C34" s="34" t="s">
        <v>45</v>
      </c>
      <c r="D34" s="56" t="s">
        <v>71</v>
      </c>
      <c r="E34" s="31"/>
      <c r="F34" s="32">
        <v>2</v>
      </c>
      <c r="G34" s="68"/>
      <c r="H34" s="33">
        <f>ROUND(F34*G34,2)</f>
        <v>0</v>
      </c>
    </row>
    <row r="35" spans="1:8" s="44" customFormat="1" ht="78.75" x14ac:dyDescent="0.2">
      <c r="A35" s="45"/>
      <c r="B35" s="34"/>
      <c r="C35" s="62"/>
      <c r="D35" s="60" t="s">
        <v>72</v>
      </c>
      <c r="E35" s="31"/>
      <c r="F35" s="32"/>
      <c r="G35" s="38"/>
      <c r="H35" s="36"/>
    </row>
    <row r="36" spans="1:8" s="44" customFormat="1" ht="11.25" x14ac:dyDescent="0.2">
      <c r="A36" s="45"/>
      <c r="B36" s="34"/>
      <c r="C36" s="62"/>
      <c r="D36" s="60"/>
      <c r="E36" s="34" t="s">
        <v>63</v>
      </c>
      <c r="F36" s="32">
        <v>2</v>
      </c>
      <c r="G36" s="38"/>
      <c r="H36" s="36"/>
    </row>
    <row r="37" spans="1:8" s="44" customFormat="1" ht="11.25" x14ac:dyDescent="0.2">
      <c r="A37" s="80" t="s">
        <v>73</v>
      </c>
      <c r="B37" s="81"/>
      <c r="C37" s="81"/>
      <c r="D37" s="81"/>
      <c r="E37" s="81"/>
      <c r="F37" s="81"/>
      <c r="G37" s="82"/>
      <c r="H37" s="46">
        <f>SUM(H8+H13+H22+H25+H28+H31+H34)</f>
        <v>0</v>
      </c>
    </row>
    <row r="38" spans="1:8" s="44" customFormat="1" ht="11.25" x14ac:dyDescent="0.2">
      <c r="A38" s="54" t="s">
        <v>74</v>
      </c>
      <c r="B38" s="63" t="s">
        <v>4</v>
      </c>
      <c r="C38" s="63" t="s">
        <v>5</v>
      </c>
      <c r="D38" s="64" t="s">
        <v>75</v>
      </c>
      <c r="E38" s="27"/>
      <c r="F38" s="28"/>
      <c r="G38" s="29"/>
      <c r="H38" s="30"/>
    </row>
    <row r="39" spans="1:8" s="44" customFormat="1" ht="11.25" x14ac:dyDescent="0.2">
      <c r="A39" s="37" t="s">
        <v>79</v>
      </c>
      <c r="B39" s="34" t="s">
        <v>6</v>
      </c>
      <c r="C39" s="34" t="s">
        <v>45</v>
      </c>
      <c r="D39" s="56" t="s">
        <v>46</v>
      </c>
      <c r="E39" s="31"/>
      <c r="F39" s="32">
        <v>82</v>
      </c>
      <c r="G39" s="68"/>
      <c r="H39" s="33">
        <f>ROUND(F39*G39,2)</f>
        <v>0</v>
      </c>
    </row>
    <row r="40" spans="1:8" s="44" customFormat="1" ht="78.75" x14ac:dyDescent="0.2">
      <c r="A40" s="45"/>
      <c r="B40" s="34"/>
      <c r="C40" s="62"/>
      <c r="D40" s="60" t="s">
        <v>66</v>
      </c>
      <c r="E40" s="31"/>
      <c r="F40" s="32"/>
      <c r="G40" s="38"/>
      <c r="H40" s="36"/>
    </row>
    <row r="41" spans="1:8" s="44" customFormat="1" ht="11.25" x14ac:dyDescent="0.2">
      <c r="A41" s="45"/>
      <c r="B41" s="34"/>
      <c r="C41" s="62"/>
      <c r="D41" s="60"/>
      <c r="E41" s="34" t="s">
        <v>80</v>
      </c>
      <c r="F41" s="59">
        <v>21</v>
      </c>
      <c r="G41" s="38"/>
      <c r="H41" s="36"/>
    </row>
    <row r="42" spans="1:8" s="44" customFormat="1" ht="11.25" x14ac:dyDescent="0.2">
      <c r="A42" s="45"/>
      <c r="B42" s="34"/>
      <c r="C42" s="62"/>
      <c r="D42" s="60"/>
      <c r="E42" s="34" t="s">
        <v>81</v>
      </c>
      <c r="F42" s="59">
        <v>61</v>
      </c>
      <c r="G42" s="38"/>
      <c r="H42" s="36"/>
    </row>
    <row r="43" spans="1:8" s="44" customFormat="1" ht="11.25" x14ac:dyDescent="0.2">
      <c r="A43" s="37" t="s">
        <v>82</v>
      </c>
      <c r="B43" s="34" t="s">
        <v>6</v>
      </c>
      <c r="C43" s="34" t="s">
        <v>45</v>
      </c>
      <c r="D43" s="56" t="s">
        <v>52</v>
      </c>
      <c r="E43" s="31"/>
      <c r="F43" s="32">
        <v>18</v>
      </c>
      <c r="G43" s="68"/>
      <c r="H43" s="33">
        <f>ROUND(F43*G43,2)</f>
        <v>0</v>
      </c>
    </row>
    <row r="44" spans="1:8" s="44" customFormat="1" ht="45" x14ac:dyDescent="0.2">
      <c r="A44" s="45"/>
      <c r="B44" s="34"/>
      <c r="C44" s="62"/>
      <c r="D44" s="60" t="s">
        <v>53</v>
      </c>
      <c r="E44" s="31"/>
      <c r="F44" s="32"/>
      <c r="G44" s="38"/>
      <c r="H44" s="36"/>
    </row>
    <row r="45" spans="1:8" s="44" customFormat="1" ht="11.25" x14ac:dyDescent="0.2">
      <c r="A45" s="45"/>
      <c r="B45" s="34"/>
      <c r="C45" s="62"/>
      <c r="D45" s="60"/>
      <c r="E45" s="34" t="s">
        <v>80</v>
      </c>
      <c r="F45" s="59">
        <v>7</v>
      </c>
      <c r="G45" s="38"/>
      <c r="H45" s="36"/>
    </row>
    <row r="46" spans="1:8" s="44" customFormat="1" ht="11.25" x14ac:dyDescent="0.2">
      <c r="A46" s="45"/>
      <c r="B46" s="34"/>
      <c r="C46" s="62"/>
      <c r="D46" s="60"/>
      <c r="E46" s="34" t="s">
        <v>81</v>
      </c>
      <c r="F46" s="59">
        <v>11</v>
      </c>
      <c r="G46" s="38"/>
      <c r="H46" s="36"/>
    </row>
    <row r="47" spans="1:8" s="44" customFormat="1" ht="11.25" x14ac:dyDescent="0.2">
      <c r="A47" s="37" t="s">
        <v>83</v>
      </c>
      <c r="B47" s="34" t="s">
        <v>6</v>
      </c>
      <c r="C47" s="34" t="s">
        <v>45</v>
      </c>
      <c r="D47" s="56" t="s">
        <v>61</v>
      </c>
      <c r="E47" s="31"/>
      <c r="F47" s="32">
        <v>3</v>
      </c>
      <c r="G47" s="68"/>
      <c r="H47" s="33">
        <f>ROUND(F47*G47,2)</f>
        <v>0</v>
      </c>
    </row>
    <row r="48" spans="1:8" s="44" customFormat="1" ht="78.75" x14ac:dyDescent="0.2">
      <c r="A48" s="45"/>
      <c r="B48" s="34"/>
      <c r="C48" s="62"/>
      <c r="D48" s="60" t="s">
        <v>66</v>
      </c>
      <c r="E48" s="31"/>
      <c r="F48" s="32"/>
      <c r="G48" s="38"/>
      <c r="H48" s="36"/>
    </row>
    <row r="49" spans="1:8" s="44" customFormat="1" ht="11.25" x14ac:dyDescent="0.2">
      <c r="A49" s="45"/>
      <c r="B49" s="34"/>
      <c r="C49" s="62"/>
      <c r="D49" s="60"/>
      <c r="E49" s="34" t="s">
        <v>80</v>
      </c>
      <c r="F49" s="59">
        <v>1</v>
      </c>
      <c r="G49" s="38"/>
      <c r="H49" s="36"/>
    </row>
    <row r="50" spans="1:8" s="44" customFormat="1" ht="11.25" x14ac:dyDescent="0.2">
      <c r="A50" s="45"/>
      <c r="B50" s="34"/>
      <c r="C50" s="62"/>
      <c r="D50" s="60"/>
      <c r="E50" s="34" t="s">
        <v>81</v>
      </c>
      <c r="F50" s="59">
        <v>2</v>
      </c>
      <c r="G50" s="38"/>
      <c r="H50" s="36"/>
    </row>
    <row r="51" spans="1:8" s="44" customFormat="1" ht="11.25" x14ac:dyDescent="0.2">
      <c r="A51" s="37" t="s">
        <v>84</v>
      </c>
      <c r="B51" s="34" t="s">
        <v>6</v>
      </c>
      <c r="C51" s="34" t="s">
        <v>45</v>
      </c>
      <c r="D51" s="56" t="s">
        <v>65</v>
      </c>
      <c r="E51" s="31"/>
      <c r="F51" s="32">
        <v>3</v>
      </c>
      <c r="G51" s="68"/>
      <c r="H51" s="33">
        <f>ROUND(F51*G51,2)</f>
        <v>0</v>
      </c>
    </row>
    <row r="52" spans="1:8" s="44" customFormat="1" ht="56.25" x14ac:dyDescent="0.2">
      <c r="A52" s="45"/>
      <c r="B52" s="34"/>
      <c r="C52" s="62"/>
      <c r="D52" s="60" t="s">
        <v>85</v>
      </c>
      <c r="E52" s="31"/>
      <c r="F52" s="32"/>
      <c r="G52" s="38"/>
      <c r="H52" s="36"/>
    </row>
    <row r="53" spans="1:8" s="44" customFormat="1" ht="11.25" x14ac:dyDescent="0.2">
      <c r="A53" s="45"/>
      <c r="B53" s="34"/>
      <c r="C53" s="62"/>
      <c r="D53" s="60"/>
      <c r="E53" s="34" t="s">
        <v>86</v>
      </c>
      <c r="F53" s="59">
        <v>1</v>
      </c>
      <c r="G53" s="38"/>
      <c r="H53" s="36"/>
    </row>
    <row r="54" spans="1:8" s="44" customFormat="1" ht="11.25" x14ac:dyDescent="0.2">
      <c r="A54" s="45"/>
      <c r="B54" s="34"/>
      <c r="C54" s="62"/>
      <c r="D54" s="60"/>
      <c r="E54" s="34" t="s">
        <v>87</v>
      </c>
      <c r="F54" s="59">
        <v>2</v>
      </c>
      <c r="G54" s="38"/>
      <c r="H54" s="36"/>
    </row>
    <row r="55" spans="1:8" s="44" customFormat="1" ht="11.25" x14ac:dyDescent="0.2">
      <c r="A55" s="37" t="s">
        <v>88</v>
      </c>
      <c r="B55" s="34" t="s">
        <v>6</v>
      </c>
      <c r="C55" s="34" t="s">
        <v>45</v>
      </c>
      <c r="D55" s="56" t="s">
        <v>67</v>
      </c>
      <c r="E55" s="31"/>
      <c r="F55" s="32">
        <v>3</v>
      </c>
      <c r="G55" s="68"/>
      <c r="H55" s="33">
        <f>ROUND(F55*G55,2)</f>
        <v>0</v>
      </c>
    </row>
    <row r="56" spans="1:8" s="44" customFormat="1" ht="78.75" x14ac:dyDescent="0.2">
      <c r="A56" s="45"/>
      <c r="B56" s="34"/>
      <c r="C56" s="62"/>
      <c r="D56" s="60" t="s">
        <v>68</v>
      </c>
      <c r="E56" s="31"/>
      <c r="F56" s="32"/>
      <c r="G56" s="38"/>
      <c r="H56" s="36"/>
    </row>
    <row r="57" spans="1:8" s="44" customFormat="1" ht="11.25" x14ac:dyDescent="0.2">
      <c r="A57" s="45"/>
      <c r="B57" s="34"/>
      <c r="C57" s="62"/>
      <c r="D57" s="60"/>
      <c r="E57" s="34" t="s">
        <v>86</v>
      </c>
      <c r="F57" s="59">
        <v>1</v>
      </c>
      <c r="G57" s="38"/>
      <c r="H57" s="36"/>
    </row>
    <row r="58" spans="1:8" s="44" customFormat="1" ht="11.25" x14ac:dyDescent="0.2">
      <c r="A58" s="45"/>
      <c r="B58" s="34"/>
      <c r="C58" s="62"/>
      <c r="D58" s="60"/>
      <c r="E58" s="34" t="s">
        <v>87</v>
      </c>
      <c r="F58" s="59">
        <v>2</v>
      </c>
      <c r="G58" s="38"/>
      <c r="H58" s="36"/>
    </row>
    <row r="59" spans="1:8" s="44" customFormat="1" ht="11.25" x14ac:dyDescent="0.2">
      <c r="A59" s="37" t="s">
        <v>89</v>
      </c>
      <c r="B59" s="34" t="s">
        <v>6</v>
      </c>
      <c r="C59" s="34" t="s">
        <v>45</v>
      </c>
      <c r="D59" s="56" t="s">
        <v>69</v>
      </c>
      <c r="E59" s="31"/>
      <c r="F59" s="32">
        <v>6</v>
      </c>
      <c r="G59" s="68"/>
      <c r="H59" s="33">
        <f>ROUND(F59*G59,2)</f>
        <v>0</v>
      </c>
    </row>
    <row r="60" spans="1:8" s="44" customFormat="1" ht="123.75" x14ac:dyDescent="0.2">
      <c r="A60" s="45"/>
      <c r="B60" s="34"/>
      <c r="C60" s="62"/>
      <c r="D60" s="60" t="s">
        <v>70</v>
      </c>
      <c r="E60" s="31"/>
      <c r="F60" s="32"/>
      <c r="G60" s="38"/>
      <c r="H60" s="36"/>
    </row>
    <row r="61" spans="1:8" s="44" customFormat="1" ht="11.25" x14ac:dyDescent="0.2">
      <c r="A61" s="45"/>
      <c r="B61" s="34"/>
      <c r="C61" s="62"/>
      <c r="D61" s="60"/>
      <c r="E61" s="34" t="s">
        <v>86</v>
      </c>
      <c r="F61" s="59">
        <v>2</v>
      </c>
      <c r="G61" s="38"/>
      <c r="H61" s="36"/>
    </row>
    <row r="62" spans="1:8" s="44" customFormat="1" ht="11.25" x14ac:dyDescent="0.2">
      <c r="A62" s="45"/>
      <c r="B62" s="34"/>
      <c r="C62" s="62"/>
      <c r="D62" s="60"/>
      <c r="E62" s="34" t="s">
        <v>87</v>
      </c>
      <c r="F62" s="59">
        <v>4</v>
      </c>
      <c r="G62" s="38"/>
      <c r="H62" s="36"/>
    </row>
    <row r="63" spans="1:8" s="44" customFormat="1" ht="11.25" x14ac:dyDescent="0.2">
      <c r="A63" s="37" t="s">
        <v>90</v>
      </c>
      <c r="B63" s="34" t="s">
        <v>6</v>
      </c>
      <c r="C63" s="34" t="s">
        <v>45</v>
      </c>
      <c r="D63" s="56" t="s">
        <v>71</v>
      </c>
      <c r="E63" s="31"/>
      <c r="F63" s="32">
        <v>6</v>
      </c>
      <c r="G63" s="68"/>
      <c r="H63" s="33">
        <f>ROUND(F63*G63,2)</f>
        <v>0</v>
      </c>
    </row>
    <row r="64" spans="1:8" s="44" customFormat="1" ht="78.75" x14ac:dyDescent="0.2">
      <c r="A64" s="45"/>
      <c r="B64" s="34"/>
      <c r="C64" s="62"/>
      <c r="D64" s="60" t="s">
        <v>72</v>
      </c>
      <c r="E64" s="31"/>
      <c r="F64" s="32"/>
      <c r="G64" s="38"/>
      <c r="H64" s="36"/>
    </row>
    <row r="65" spans="1:8" s="44" customFormat="1" ht="11.25" x14ac:dyDescent="0.2">
      <c r="A65" s="45"/>
      <c r="B65" s="34"/>
      <c r="C65" s="62"/>
      <c r="D65" s="60"/>
      <c r="E65" s="34" t="s">
        <v>86</v>
      </c>
      <c r="F65" s="59">
        <v>2</v>
      </c>
      <c r="G65" s="38"/>
      <c r="H65" s="36"/>
    </row>
    <row r="66" spans="1:8" s="44" customFormat="1" ht="11.25" x14ac:dyDescent="0.2">
      <c r="A66" s="45"/>
      <c r="B66" s="34"/>
      <c r="C66" s="62"/>
      <c r="D66" s="60"/>
      <c r="E66" s="34" t="s">
        <v>87</v>
      </c>
      <c r="F66" s="59">
        <v>4</v>
      </c>
      <c r="G66" s="38"/>
      <c r="H66" s="36"/>
    </row>
    <row r="67" spans="1:8" s="44" customFormat="1" ht="11.25" x14ac:dyDescent="0.2">
      <c r="A67" s="80" t="s">
        <v>91</v>
      </c>
      <c r="B67" s="81"/>
      <c r="C67" s="81"/>
      <c r="D67" s="81"/>
      <c r="E67" s="81"/>
      <c r="F67" s="81"/>
      <c r="G67" s="82"/>
      <c r="H67" s="46">
        <f>SUM(H39+H43+H47+H51+H55+H59+H63)</f>
        <v>0</v>
      </c>
    </row>
    <row r="68" spans="1:8" s="44" customFormat="1" ht="11.25" x14ac:dyDescent="0.2">
      <c r="A68" s="54" t="s">
        <v>92</v>
      </c>
      <c r="B68" s="63" t="s">
        <v>4</v>
      </c>
      <c r="C68" s="63" t="s">
        <v>5</v>
      </c>
      <c r="D68" s="64" t="s">
        <v>114</v>
      </c>
      <c r="E68" s="27"/>
      <c r="F68" s="28"/>
      <c r="G68" s="29"/>
      <c r="H68" s="30"/>
    </row>
    <row r="69" spans="1:8" s="44" customFormat="1" ht="11.25" x14ac:dyDescent="0.2">
      <c r="A69" s="37" t="s">
        <v>93</v>
      </c>
      <c r="B69" s="34" t="s">
        <v>6</v>
      </c>
      <c r="C69" s="34" t="s">
        <v>32</v>
      </c>
      <c r="D69" s="56" t="s">
        <v>119</v>
      </c>
      <c r="E69" s="31"/>
      <c r="F69" s="47">
        <v>1</v>
      </c>
      <c r="G69" s="48">
        <v>4920.55</v>
      </c>
      <c r="H69" s="49">
        <f>ROUND(F69*G69,2)</f>
        <v>4920.55</v>
      </c>
    </row>
    <row r="70" spans="1:8" s="44" customFormat="1" ht="78.75" x14ac:dyDescent="0.2">
      <c r="A70" s="45"/>
      <c r="B70" s="34"/>
      <c r="C70" s="62"/>
      <c r="D70" s="60" t="s">
        <v>115</v>
      </c>
      <c r="E70" s="31"/>
      <c r="F70" s="32"/>
      <c r="G70" s="38"/>
      <c r="H70" s="36"/>
    </row>
    <row r="71" spans="1:8" s="44" customFormat="1" ht="11.25" x14ac:dyDescent="0.2">
      <c r="A71" s="80" t="s">
        <v>94</v>
      </c>
      <c r="B71" s="81"/>
      <c r="C71" s="81"/>
      <c r="D71" s="81"/>
      <c r="E71" s="81"/>
      <c r="F71" s="81"/>
      <c r="G71" s="82"/>
      <c r="H71" s="46">
        <f>H69</f>
        <v>4920.55</v>
      </c>
    </row>
    <row r="72" spans="1:8" s="44" customFormat="1" ht="11.25" x14ac:dyDescent="0.2">
      <c r="A72" s="54" t="s">
        <v>95</v>
      </c>
      <c r="B72" s="63" t="s">
        <v>4</v>
      </c>
      <c r="C72" s="63" t="s">
        <v>5</v>
      </c>
      <c r="D72" s="64" t="s">
        <v>96</v>
      </c>
      <c r="E72" s="27"/>
      <c r="F72" s="28"/>
      <c r="G72" s="29"/>
      <c r="H72" s="30"/>
    </row>
    <row r="73" spans="1:8" s="44" customFormat="1" ht="11.25" x14ac:dyDescent="0.2">
      <c r="A73" s="37" t="s">
        <v>97</v>
      </c>
      <c r="B73" s="34" t="s">
        <v>6</v>
      </c>
      <c r="C73" s="34" t="s">
        <v>45</v>
      </c>
      <c r="D73" s="56" t="s">
        <v>98</v>
      </c>
      <c r="E73" s="31"/>
      <c r="F73" s="32">
        <v>1</v>
      </c>
      <c r="G73" s="68"/>
      <c r="H73" s="33">
        <f>ROUND(F73*G73,2)</f>
        <v>0</v>
      </c>
    </row>
    <row r="74" spans="1:8" s="44" customFormat="1" ht="33.75" x14ac:dyDescent="0.2">
      <c r="A74" s="45"/>
      <c r="B74" s="34"/>
      <c r="C74" s="62"/>
      <c r="D74" s="60" t="s">
        <v>99</v>
      </c>
      <c r="E74" s="31"/>
      <c r="F74" s="32"/>
      <c r="G74" s="38"/>
      <c r="H74" s="36"/>
    </row>
    <row r="75" spans="1:8" s="44" customFormat="1" ht="11.25" x14ac:dyDescent="0.2">
      <c r="A75" s="80" t="s">
        <v>100</v>
      </c>
      <c r="B75" s="81"/>
      <c r="C75" s="81"/>
      <c r="D75" s="81"/>
      <c r="E75" s="81"/>
      <c r="F75" s="81"/>
      <c r="G75" s="82"/>
      <c r="H75" s="46">
        <f>H73</f>
        <v>0</v>
      </c>
    </row>
    <row r="76" spans="1:8" s="44" customFormat="1" ht="11.25" x14ac:dyDescent="0.2">
      <c r="A76" s="54" t="s">
        <v>101</v>
      </c>
      <c r="B76" s="63" t="s">
        <v>4</v>
      </c>
      <c r="C76" s="63" t="s">
        <v>5</v>
      </c>
      <c r="D76" s="64" t="s">
        <v>102</v>
      </c>
      <c r="E76" s="27"/>
      <c r="F76" s="28"/>
      <c r="G76" s="29"/>
      <c r="H76" s="30"/>
    </row>
    <row r="77" spans="1:8" s="44" customFormat="1" ht="11.25" x14ac:dyDescent="0.2">
      <c r="A77" s="37" t="s">
        <v>103</v>
      </c>
      <c r="B77" s="34" t="s">
        <v>6</v>
      </c>
      <c r="C77" s="34" t="s">
        <v>45</v>
      </c>
      <c r="D77" s="56" t="s">
        <v>104</v>
      </c>
      <c r="E77" s="31"/>
      <c r="F77" s="32">
        <v>1</v>
      </c>
      <c r="G77" s="68"/>
      <c r="H77" s="33">
        <f>ROUND(F77*G77,2)</f>
        <v>0</v>
      </c>
    </row>
    <row r="78" spans="1:8" s="44" customFormat="1" ht="56.25" x14ac:dyDescent="0.2">
      <c r="A78" s="45"/>
      <c r="B78" s="34"/>
      <c r="C78" s="62"/>
      <c r="D78" s="60" t="s">
        <v>105</v>
      </c>
      <c r="E78" s="31"/>
      <c r="F78" s="32"/>
      <c r="G78" s="38"/>
      <c r="H78" s="36"/>
    </row>
    <row r="79" spans="1:8" s="44" customFormat="1" ht="11.25" x14ac:dyDescent="0.2">
      <c r="A79" s="80" t="s">
        <v>106</v>
      </c>
      <c r="B79" s="81"/>
      <c r="C79" s="81"/>
      <c r="D79" s="81"/>
      <c r="E79" s="81"/>
      <c r="F79" s="81"/>
      <c r="G79" s="82"/>
      <c r="H79" s="46">
        <f>H77</f>
        <v>0</v>
      </c>
    </row>
    <row r="80" spans="1:8" s="44" customFormat="1" ht="11.25" x14ac:dyDescent="0.2">
      <c r="A80" s="54" t="s">
        <v>107</v>
      </c>
      <c r="B80" s="63" t="s">
        <v>4</v>
      </c>
      <c r="C80" s="63" t="s">
        <v>5</v>
      </c>
      <c r="D80" s="64" t="s">
        <v>108</v>
      </c>
      <c r="E80" s="27"/>
      <c r="F80" s="28"/>
      <c r="G80" s="29"/>
      <c r="H80" s="30"/>
    </row>
    <row r="81" spans="1:10" s="44" customFormat="1" ht="11.25" x14ac:dyDescent="0.2">
      <c r="A81" s="65" t="s">
        <v>110</v>
      </c>
      <c r="B81" s="34" t="s">
        <v>6</v>
      </c>
      <c r="C81" s="34" t="s">
        <v>45</v>
      </c>
      <c r="D81" s="56" t="s">
        <v>109</v>
      </c>
      <c r="E81" s="31"/>
      <c r="F81" s="32">
        <v>1</v>
      </c>
      <c r="G81" s="68"/>
      <c r="H81" s="33">
        <f>ROUND(F81*G81,2)</f>
        <v>0</v>
      </c>
    </row>
    <row r="82" spans="1:10" s="44" customFormat="1" ht="45" x14ac:dyDescent="0.2">
      <c r="A82" s="45"/>
      <c r="B82" s="34"/>
      <c r="C82" s="62"/>
      <c r="D82" s="60" t="s">
        <v>111</v>
      </c>
      <c r="E82" s="31"/>
      <c r="F82" s="32"/>
      <c r="G82" s="38"/>
      <c r="H82" s="36"/>
    </row>
    <row r="83" spans="1:10" s="44" customFormat="1" ht="11.25" x14ac:dyDescent="0.2">
      <c r="A83" s="80" t="s">
        <v>112</v>
      </c>
      <c r="B83" s="81"/>
      <c r="C83" s="81"/>
      <c r="D83" s="81"/>
      <c r="E83" s="81"/>
      <c r="F83" s="81"/>
      <c r="G83" s="82"/>
      <c r="H83" s="46">
        <f>H81</f>
        <v>0</v>
      </c>
    </row>
    <row r="84" spans="1:10" s="44" customFormat="1" ht="11.25" x14ac:dyDescent="0.2">
      <c r="A84" s="80" t="s">
        <v>113</v>
      </c>
      <c r="B84" s="81"/>
      <c r="C84" s="81"/>
      <c r="D84" s="81"/>
      <c r="E84" s="81"/>
      <c r="F84" s="81"/>
      <c r="G84" s="82"/>
      <c r="H84" s="46">
        <f>SUM(H37+H67+H71+H75+H79+H83)</f>
        <v>4920.55</v>
      </c>
    </row>
    <row r="87" spans="1:10" s="2" customFormat="1" x14ac:dyDescent="0.25">
      <c r="B87" s="3" t="s">
        <v>8</v>
      </c>
      <c r="C87" s="88"/>
      <c r="D87" s="88"/>
      <c r="E87" s="88"/>
      <c r="F87" s="88"/>
      <c r="G87" s="5"/>
    </row>
    <row r="89" spans="1:10" x14ac:dyDescent="0.25">
      <c r="A89" s="66" t="s">
        <v>116</v>
      </c>
    </row>
    <row r="90" spans="1:10" x14ac:dyDescent="0.25">
      <c r="A90" s="66" t="s">
        <v>117</v>
      </c>
    </row>
    <row r="93" spans="1:10" s="2" customFormat="1" ht="75" customHeight="1" x14ac:dyDescent="0.25">
      <c r="A93" s="83" t="s">
        <v>120</v>
      </c>
      <c r="B93" s="83"/>
      <c r="C93" s="83"/>
      <c r="D93" s="83"/>
      <c r="E93" s="83"/>
      <c r="F93" s="83"/>
      <c r="G93" s="83"/>
      <c r="H93" s="83"/>
      <c r="I93" s="53"/>
      <c r="J93" s="53"/>
    </row>
  </sheetData>
  <sheetProtection algorithmName="SHA-512" hashValue="lDx/PNqPWx24W/xzyWtAY/2g8CZa/fbWAiaWcSQDbPE6bOIOmWA/5DJ4WDHm+vYWivhymxkgxrz6t/v0w/gY3Q==" saltValue="qhDqF0eOGwQa/gf6iflF0g==" spinCount="100000" sheet="1" selectLockedCells="1"/>
  <mergeCells count="11">
    <mergeCell ref="A84:G84"/>
    <mergeCell ref="A93:H93"/>
    <mergeCell ref="A1:H1"/>
    <mergeCell ref="A2:H2"/>
    <mergeCell ref="A37:G37"/>
    <mergeCell ref="A67:G67"/>
    <mergeCell ref="A71:G71"/>
    <mergeCell ref="A75:G75"/>
    <mergeCell ref="A79:G79"/>
    <mergeCell ref="A83:G83"/>
    <mergeCell ref="C87:F87"/>
  </mergeCells>
  <dataValidations count="1">
    <dataValidation type="list" allowBlank="1" showInputMessage="1" showErrorMessage="1" sqref="B7:B34 B38:B39 B43 B47 B51 B55 B59 B63 B68:B69 B72:B73 B76:B77 B80:B81" xr:uid="{ED688017-6557-43BE-9142-D0396EE4092C}">
      <formula1>"Capítulo,Partida,Mano de obra,Maquinaria,Material,Otros,Tarea,"</formula1>
    </dataValidation>
  </dataValidations>
  <pageMargins left="0.70866141732283472" right="0.70866141732283472" top="0.74803149606299213" bottom="0.74803149606299213" header="0.31496062992125984" footer="0.31496062992125984"/>
  <pageSetup paperSize="9" scale="68" fitToHeight="25"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 Maria Sanchez Carrasco</dc:creator>
  <cp:lastModifiedBy>JUAN ANTONIO GONZALEZ GARCIA</cp:lastModifiedBy>
  <cp:lastPrinted>2026-06-08T07:48:04Z</cp:lastPrinted>
  <dcterms:created xsi:type="dcterms:W3CDTF">2025-03-07T14:13:09Z</dcterms:created>
  <dcterms:modified xsi:type="dcterms:W3CDTF">2026-06-08T07:48:14Z</dcterms:modified>
</cp:coreProperties>
</file>