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C S-02503-2026 - Obras adecuación a normativa recinto Instituto RTVE Madrid(VV)\2 Doc def\"/>
    </mc:Choice>
  </mc:AlternateContent>
  <xr:revisionPtr revIDLastSave="0" documentId="13_ncr:1_{6B9005D1-D402-4906-B21B-882EFFE166D2}" xr6:coauthVersionLast="36" xr6:coauthVersionMax="36" xr10:uidLastSave="{00000000-0000-0000-0000-000000000000}"/>
  <bookViews>
    <workbookView xWindow="0" yWindow="0" windowWidth="26160" windowHeight="10123" activeTab="1" xr2:uid="{F68FF14D-B592-49D2-BE66-06A19E86D1A6}"/>
  </bookViews>
  <sheets>
    <sheet name="Anexo I pag 1 oferta" sheetId="11" r:id="rId1"/>
    <sheet name="Anexo I Tabla Desglose Precio" sheetId="5" r:id="rId2"/>
  </sheets>
  <definedNames>
    <definedName name="_xlnm._FilterDatabase" localSheetId="1" hidden="1">'Anexo I Tabla Desglose Precio'!$A$6:$H$682</definedName>
    <definedName name="_xlnm.Print_Area" localSheetId="0">'Anexo I pag 1 oferta'!$A$3:$J$48</definedName>
    <definedName name="_xlnm.Print_Area" localSheetId="1">'Anexo I Tabla Desglose Precio'!$A$4:$F$687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77" i="5" l="1"/>
  <c r="F678" i="5" s="1"/>
  <c r="F674" i="5"/>
  <c r="F673" i="5"/>
  <c r="F672" i="5"/>
  <c r="F671" i="5"/>
  <c r="F670" i="5"/>
  <c r="F669" i="5"/>
  <c r="F666" i="5"/>
  <c r="F667" i="5" s="1"/>
  <c r="F663" i="5"/>
  <c r="F662" i="5"/>
  <c r="F661" i="5"/>
  <c r="F660" i="5"/>
  <c r="F659" i="5"/>
  <c r="F658" i="5"/>
  <c r="F657" i="5"/>
  <c r="F656" i="5"/>
  <c r="F655" i="5"/>
  <c r="F652" i="5"/>
  <c r="F651" i="5"/>
  <c r="F650" i="5"/>
  <c r="F647" i="5"/>
  <c r="F646" i="5"/>
  <c r="F645" i="5"/>
  <c r="F644" i="5"/>
  <c r="F643" i="5"/>
  <c r="F640" i="5"/>
  <c r="F639" i="5"/>
  <c r="F638" i="5"/>
  <c r="F637" i="5"/>
  <c r="F636" i="5"/>
  <c r="F635" i="5"/>
  <c r="F634" i="5"/>
  <c r="F633" i="5"/>
  <c r="F632" i="5"/>
  <c r="F631" i="5"/>
  <c r="F630" i="5"/>
  <c r="F629" i="5"/>
  <c r="F628" i="5"/>
  <c r="F627" i="5"/>
  <c r="F624" i="5"/>
  <c r="F623" i="5"/>
  <c r="F622" i="5"/>
  <c r="F621" i="5"/>
  <c r="F620" i="5"/>
  <c r="F619" i="5"/>
  <c r="F618" i="5"/>
  <c r="F617" i="5"/>
  <c r="F614" i="5"/>
  <c r="F613" i="5"/>
  <c r="F612" i="5"/>
  <c r="F611" i="5"/>
  <c r="F610" i="5"/>
  <c r="F609" i="5"/>
  <c r="F608" i="5"/>
  <c r="F605" i="5"/>
  <c r="F604" i="5"/>
  <c r="F603" i="5"/>
  <c r="F602" i="5"/>
  <c r="F601" i="5"/>
  <c r="F600" i="5"/>
  <c r="F599" i="5"/>
  <c r="F596" i="5"/>
  <c r="F595" i="5"/>
  <c r="F594" i="5"/>
  <c r="F593" i="5"/>
  <c r="F590" i="5"/>
  <c r="F589" i="5"/>
  <c r="F588" i="5"/>
  <c r="F587" i="5"/>
  <c r="F586" i="5"/>
  <c r="F585" i="5"/>
  <c r="F584" i="5"/>
  <c r="F583" i="5"/>
  <c r="F582" i="5"/>
  <c r="F581" i="5"/>
  <c r="F578" i="5"/>
  <c r="F577" i="5"/>
  <c r="F576" i="5"/>
  <c r="F575" i="5"/>
  <c r="F574" i="5"/>
  <c r="F573" i="5"/>
  <c r="F572" i="5"/>
  <c r="F571" i="5"/>
  <c r="F570" i="5"/>
  <c r="F569" i="5"/>
  <c r="F568" i="5"/>
  <c r="F567" i="5"/>
  <c r="F566" i="5"/>
  <c r="F565" i="5"/>
  <c r="F564" i="5"/>
  <c r="F563" i="5"/>
  <c r="F562" i="5"/>
  <c r="F561" i="5"/>
  <c r="F560" i="5"/>
  <c r="F559" i="5"/>
  <c r="F556" i="5"/>
  <c r="F555" i="5"/>
  <c r="F552" i="5"/>
  <c r="F553" i="5" s="1"/>
  <c r="F549" i="5"/>
  <c r="F548" i="5"/>
  <c r="F547" i="5"/>
  <c r="F546" i="5"/>
  <c r="F545" i="5"/>
  <c r="F544" i="5"/>
  <c r="F543" i="5"/>
  <c r="F542" i="5"/>
  <c r="F541" i="5"/>
  <c r="F540" i="5"/>
  <c r="F539" i="5"/>
  <c r="F538" i="5"/>
  <c r="F537" i="5"/>
  <c r="F536" i="5"/>
  <c r="F535" i="5"/>
  <c r="F532" i="5"/>
  <c r="F533" i="5" s="1"/>
  <c r="F527" i="5"/>
  <c r="F528" i="5"/>
  <c r="F529" i="5"/>
  <c r="F526" i="5"/>
  <c r="F512" i="5"/>
  <c r="F513" i="5"/>
  <c r="F514" i="5"/>
  <c r="F515" i="5"/>
  <c r="F516" i="5"/>
  <c r="F517" i="5"/>
  <c r="F518" i="5"/>
  <c r="F519" i="5"/>
  <c r="F520" i="5"/>
  <c r="F521" i="5"/>
  <c r="F522" i="5"/>
  <c r="F523" i="5"/>
  <c r="F511" i="5"/>
  <c r="F508" i="5"/>
  <c r="F507" i="5"/>
  <c r="F506" i="5"/>
  <c r="F505" i="5"/>
  <c r="F504" i="5"/>
  <c r="F503" i="5"/>
  <c r="F500" i="5"/>
  <c r="F499" i="5"/>
  <c r="F498" i="5"/>
  <c r="F497" i="5"/>
  <c r="F496" i="5"/>
  <c r="F495" i="5"/>
  <c r="F492" i="5"/>
  <c r="F493" i="5" s="1"/>
  <c r="F489" i="5"/>
  <c r="F488" i="5"/>
  <c r="F455" i="5"/>
  <c r="F456" i="5"/>
  <c r="F457" i="5"/>
  <c r="F458" i="5"/>
  <c r="F459" i="5"/>
  <c r="F460" i="5"/>
  <c r="F461" i="5"/>
  <c r="F462" i="5"/>
  <c r="F463" i="5"/>
  <c r="F464" i="5"/>
  <c r="F465" i="5"/>
  <c r="F466" i="5"/>
  <c r="F467" i="5"/>
  <c r="F468" i="5"/>
  <c r="F469" i="5"/>
  <c r="F470" i="5"/>
  <c r="F471" i="5"/>
  <c r="F472" i="5"/>
  <c r="F473" i="5"/>
  <c r="F474" i="5"/>
  <c r="F475" i="5"/>
  <c r="F476" i="5"/>
  <c r="F477" i="5"/>
  <c r="F478" i="5"/>
  <c r="F479" i="5"/>
  <c r="F480" i="5"/>
  <c r="F481" i="5"/>
  <c r="F482" i="5"/>
  <c r="F483" i="5"/>
  <c r="F484" i="5"/>
  <c r="F485" i="5"/>
  <c r="F454" i="5"/>
  <c r="F436" i="5"/>
  <c r="F437" i="5"/>
  <c r="F438" i="5"/>
  <c r="F439" i="5"/>
  <c r="F440" i="5"/>
  <c r="F441" i="5"/>
  <c r="F442" i="5"/>
  <c r="F443" i="5"/>
  <c r="F444" i="5"/>
  <c r="F445" i="5"/>
  <c r="F446" i="5"/>
  <c r="F447" i="5"/>
  <c r="F448" i="5"/>
  <c r="F449" i="5"/>
  <c r="F450" i="5"/>
  <c r="F451" i="5"/>
  <c r="F435" i="5"/>
  <c r="F432" i="5"/>
  <c r="F431" i="5"/>
  <c r="F430" i="5"/>
  <c r="F429" i="5"/>
  <c r="F397" i="5"/>
  <c r="F398" i="5"/>
  <c r="F399" i="5"/>
  <c r="F400" i="5"/>
  <c r="F401" i="5"/>
  <c r="F402" i="5"/>
  <c r="F403" i="5"/>
  <c r="F404" i="5"/>
  <c r="F405" i="5"/>
  <c r="F406" i="5"/>
  <c r="F407" i="5"/>
  <c r="F408" i="5"/>
  <c r="F409" i="5"/>
  <c r="F410" i="5"/>
  <c r="F411" i="5"/>
  <c r="F412" i="5"/>
  <c r="F413" i="5"/>
  <c r="F414" i="5"/>
  <c r="F415" i="5"/>
  <c r="F416" i="5"/>
  <c r="F417" i="5"/>
  <c r="F418" i="5"/>
  <c r="F419" i="5"/>
  <c r="F420" i="5"/>
  <c r="F421" i="5"/>
  <c r="F422" i="5"/>
  <c r="F423" i="5"/>
  <c r="F424" i="5"/>
  <c r="F425" i="5"/>
  <c r="F426" i="5"/>
  <c r="F396" i="5"/>
  <c r="F395" i="5"/>
  <c r="F389" i="5"/>
  <c r="F390" i="5"/>
  <c r="F391" i="5"/>
  <c r="F392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59" i="5"/>
  <c r="F360" i="5"/>
  <c r="F361" i="5"/>
  <c r="F362" i="5"/>
  <c r="F363" i="5"/>
  <c r="F364" i="5"/>
  <c r="F365" i="5"/>
  <c r="F366" i="5"/>
  <c r="F367" i="5"/>
  <c r="F368" i="5"/>
  <c r="F369" i="5"/>
  <c r="F370" i="5"/>
  <c r="F371" i="5"/>
  <c r="F358" i="5"/>
  <c r="F342" i="5"/>
  <c r="F343" i="5"/>
  <c r="F344" i="5"/>
  <c r="F345" i="5"/>
  <c r="F346" i="5"/>
  <c r="F347" i="5"/>
  <c r="F348" i="5"/>
  <c r="F349" i="5"/>
  <c r="F350" i="5"/>
  <c r="F351" i="5"/>
  <c r="F352" i="5"/>
  <c r="F353" i="5"/>
  <c r="F354" i="5"/>
  <c r="F355" i="5"/>
  <c r="F341" i="5"/>
  <c r="F340" i="5"/>
  <c r="F339" i="5"/>
  <c r="F338" i="5"/>
  <c r="F337" i="5"/>
  <c r="F336" i="5"/>
  <c r="F333" i="5"/>
  <c r="F334" i="5" s="1"/>
  <c r="F330" i="5"/>
  <c r="F331" i="5" s="1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296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71" i="5"/>
  <c r="F267" i="5"/>
  <c r="F268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48" i="5"/>
  <c r="F249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5" i="5"/>
  <c r="F224" i="5"/>
  <c r="F223" i="5"/>
  <c r="F222" i="5"/>
  <c r="F221" i="5"/>
  <c r="F220" i="5"/>
  <c r="F219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37" i="5"/>
  <c r="F38" i="5"/>
  <c r="F39" i="5"/>
  <c r="F30" i="5"/>
  <c r="F31" i="5"/>
  <c r="F32" i="5"/>
  <c r="F33" i="5"/>
  <c r="F34" i="5"/>
  <c r="F35" i="5"/>
  <c r="F36" i="5"/>
  <c r="F675" i="5" l="1"/>
  <c r="F653" i="5"/>
  <c r="F615" i="5"/>
  <c r="F557" i="5"/>
  <c r="F641" i="5"/>
  <c r="F490" i="5"/>
  <c r="F606" i="5"/>
  <c r="F579" i="5"/>
  <c r="F591" i="5"/>
  <c r="F550" i="5"/>
  <c r="F597" i="5"/>
  <c r="F648" i="5"/>
  <c r="F664" i="5"/>
  <c r="F625" i="5"/>
  <c r="F501" i="5"/>
  <c r="F530" i="5"/>
  <c r="F509" i="5"/>
  <c r="F452" i="5"/>
  <c r="F524" i="5"/>
  <c r="F486" i="5"/>
  <c r="F433" i="5"/>
  <c r="F427" i="5"/>
  <c r="F386" i="5"/>
  <c r="F372" i="5"/>
  <c r="F294" i="5"/>
  <c r="F328" i="5"/>
  <c r="F356" i="5"/>
  <c r="F269" i="5"/>
  <c r="F245" i="5"/>
  <c r="F217" i="5"/>
  <c r="F226" i="5"/>
  <c r="F164" i="5"/>
  <c r="F197" i="5"/>
  <c r="F150" i="5"/>
  <c r="F388" i="5" l="1"/>
  <c r="F393" i="5" s="1"/>
  <c r="F270" i="5"/>
  <c r="F247" i="5"/>
  <c r="F250" i="5" s="1"/>
  <c r="F42" i="5"/>
  <c r="F98" i="5" s="1"/>
  <c r="F29" i="5"/>
  <c r="F28" i="5"/>
  <c r="F27" i="5"/>
  <c r="F26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40" i="5" l="1"/>
  <c r="F24" i="5"/>
  <c r="F679" i="5" l="1"/>
  <c r="F682" i="5" l="1"/>
  <c r="B26" i="11" s="1"/>
</calcChain>
</file>

<file path=xl/sharedStrings.xml><?xml version="1.0" encoding="utf-8"?>
<sst xmlns="http://schemas.openxmlformats.org/spreadsheetml/2006/main" count="1919" uniqueCount="1074">
  <si>
    <t>Código</t>
  </si>
  <si>
    <t>Ud</t>
  </si>
  <si>
    <t>Resumen</t>
  </si>
  <si>
    <t>UD</t>
  </si>
  <si>
    <t>INODORO GAP ROCA</t>
  </si>
  <si>
    <t>CONTROL DE CALIDAD</t>
  </si>
  <si>
    <t>SEGURIDAD Y SALUD</t>
  </si>
  <si>
    <t>PRESUPUESTO EJECUCION CONTRATA/IMPORTE OFERTA</t>
  </si>
  <si>
    <t>Fdo: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</si>
  <si>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</si>
  <si>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 xml:space="preserve">ESTA TABLA DESGLOSE PRECIO DE OFERTA SE PRESENTARA EN FORMATO PDF 
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</si>
  <si>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</si>
  <si>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</si>
  <si>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</si>
  <si>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</si>
  <si>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</si>
  <si>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</si>
  <si>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</si>
  <si>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</si>
  <si>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</si>
  <si>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</si>
  <si>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</si>
  <si>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</si>
  <si>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</si>
  <si>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</si>
  <si>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</si>
  <si>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</si>
  <si>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</si>
  <si>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Las proposiciones económicas no podrán superar 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</si>
  <si>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</si>
  <si>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</si>
  <si>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</si>
  <si>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(tabla desglose precio se incluye en páginas siguientes)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</si>
  <si>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(a)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</si>
  <si>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(b)</t>
    </r>
  </si>
  <si>
    <t>ADECUACIÓN DE PUERTAS DE SALIDA DE EDIFICIO Y RAMPA ACCESO EXTERIOR</t>
  </si>
  <si>
    <t>ud</t>
  </si>
  <si>
    <t>BARRA ANTIPÁNICO PUERTA 2 HOJAS</t>
  </si>
  <si>
    <t>m</t>
  </si>
  <si>
    <t>BARRA ANTIPÁNICO PUERTA 1 HOJA</t>
  </si>
  <si>
    <t>MUELLE CIERRAPUERTAS</t>
  </si>
  <si>
    <t>SELECTOR DE CIERRE</t>
  </si>
  <si>
    <t>LEVANTADO CERCOS &gt;3 m² MUROS</t>
  </si>
  <si>
    <t>RECIBIDO CERCOS MURO EXTERIOR A REVESTIR</t>
  </si>
  <si>
    <t>CARPINTERÍA ALUMINIO PAÑOS FIJOS Y ABATIBLES/CORREDEROS &gt; 1,80 m²</t>
  </si>
  <si>
    <t>CLIMALIT PLUS SECURIT COOL-LITE ST 120  6/12,16/44.2</t>
  </si>
  <si>
    <t>LUMINARIA DE EMERGENCIA FA-200 L NORMALUX</t>
  </si>
  <si>
    <t>m2</t>
  </si>
  <si>
    <t>LEVANTADO BARANDILLAS</t>
  </si>
  <si>
    <t>LEVANTADO LOSAS DE PIEDRA A MANO</t>
  </si>
  <si>
    <t>DEMOL. SOLERA HORMIGÓN 10 cm C/COMPRESOR</t>
  </si>
  <si>
    <t>m3</t>
  </si>
  <si>
    <t>HORMIGÓN HNE-20/P/40 EN SOLERA</t>
  </si>
  <si>
    <t>SOLADO GRANITO NACIONAL CLASE 1/2</t>
  </si>
  <si>
    <t>RECIBIDO BARANDILLA ESCALERA</t>
  </si>
  <si>
    <t>BARANDILLA EN RAMPAS ACERO INOX. DOBLE PASAMANOS</t>
  </si>
  <si>
    <t>PLATAFORMA ELEVADORA ESCALINATA VESTÍBULO PRINCIPAL</t>
  </si>
  <si>
    <t>DESMONTAJE DE PLATAFORMA SALVAESCALERAS EXISTENTE</t>
  </si>
  <si>
    <t>LEVANTADO SOLADO GRANITO A MANO</t>
  </si>
  <si>
    <t>LIMPIEZA RELLENO S/FORJADO</t>
  </si>
  <si>
    <t>RECRECIDO 10 mm MORTERO AUTONIVELANTE</t>
  </si>
  <si>
    <t>FÁB. LADRILLO PERFORADO 10 cm 1 pie</t>
  </si>
  <si>
    <t>PLATAFORMA TABICÓN+TABLERO+CAPA</t>
  </si>
  <si>
    <t>CHAPADO GRANITO GRIS QUINTANA</t>
  </si>
  <si>
    <t>SOLADO GRANITO GRIS QUINTANA CLASE 1/2</t>
  </si>
  <si>
    <t>RODAPIE DE GRANITO NACIONAL</t>
  </si>
  <si>
    <t>PLATAFORMA ELEVADORA VERTICAL</t>
  </si>
  <si>
    <t>AYUDAS ALBAÑILERÍA A INSTALACIONES (ACARREOS, ROZAS, LIMPIEZA)</t>
  </si>
  <si>
    <t>LIMPIEZA TOTAL PARA USO</t>
  </si>
  <si>
    <t>ASEOS Y VESTUARIO ACCESIBLES</t>
  </si>
  <si>
    <t>u</t>
  </si>
  <si>
    <t>DESMONTAJE LAVABO CON REUTILIZACIÓN</t>
  </si>
  <si>
    <t>DESMONTAJE LAVABO A VERTEDERO</t>
  </si>
  <si>
    <t>DESMONTAJE INODORO CON REUTILIZACIÓN</t>
  </si>
  <si>
    <t>DESMONTAJE INODORO A VERTEDERO</t>
  </si>
  <si>
    <t>DESMONTAJE PLATO DE DUCHA A VERTEDERO</t>
  </si>
  <si>
    <t>DESMONTAJE DE MECANISMOS</t>
  </si>
  <si>
    <t>DESMONTAJE DE LUMINARIAS</t>
  </si>
  <si>
    <t>DEMOLICIÓN FALSO TECHO ESCAYOLA</t>
  </si>
  <si>
    <t>LEVANTADO FALSO TECHO DESMONTABLE</t>
  </si>
  <si>
    <t>CARGADERO METÁLICO</t>
  </si>
  <si>
    <t>DEMOLICIÓN TABICÓN LADRILLO HUECO DOBLE</t>
  </si>
  <si>
    <t>DEMOLICIÓN ALICATADO MANUAL (plaqueta + mortero)</t>
  </si>
  <si>
    <t>ROZA FÁBR. LADRILLO MACIZO C/MARTILLO ELÉCTRICO</t>
  </si>
  <si>
    <t>LEVANTADO CERCOS EN TABIQUES</t>
  </si>
  <si>
    <t>LEVANTADO PAVIM. BALDOSA CERÁMICA A MANO</t>
  </si>
  <si>
    <t>SOLERA PARA POSTERIOR PEGADO DE SOLADO</t>
  </si>
  <si>
    <t>TABIQUE  W111  100/400 (15A+70+15A) LM</t>
  </si>
  <si>
    <t>SOLADO DE GRES (60 €/m²) INTERIOR C 3 (cemento cola)</t>
  </si>
  <si>
    <t>ENFOSCADO MAEST. FRATASADO M15 VERTICAL</t>
  </si>
  <si>
    <t>ALICATADO PLAQUETA GRES (BALDOSA 60 €/m²) (cem.cola)</t>
  </si>
  <si>
    <t>RECIBIDO DE CERCOS EN TABIQUES</t>
  </si>
  <si>
    <t>RECIBIDO DE PLATO DUCHA</t>
  </si>
  <si>
    <t>PLATO DE DUCHA TERRAN DE RESINA 160x80x31</t>
  </si>
  <si>
    <t>ASIENTO ABATIBLE PARA DUCHA</t>
  </si>
  <si>
    <t>LAVABO CON INCLINACIÓN</t>
  </si>
  <si>
    <t>INODORO-BIDÉ CON FLUXOR ACERO INOXIDABLE</t>
  </si>
  <si>
    <t>INSTALACIÓN FONTANERÍA POLIBUTILENO F-C CUARTO HÚMEDO</t>
  </si>
  <si>
    <t>TUBERÍA EVACUACIÓN PVC 40 mm ADEQUA</t>
  </si>
  <si>
    <t>TUBERÍA EVACUACIÓN PVC 110 mm ADEQUA</t>
  </si>
  <si>
    <t>ESPEJO RECLINABLE</t>
  </si>
  <si>
    <t>BANQUETA BAÑO ASIENTO EN U</t>
  </si>
  <si>
    <t>BARRA DE SUJECCIÓN VERTICAL</t>
  </si>
  <si>
    <t>BARRA DE APOYO MURAL ABATIBLE</t>
  </si>
  <si>
    <t>COLOCACIÓN DE LAVABO C/ GRIFO PROC DESMONTAJE</t>
  </si>
  <si>
    <t>COLOCACIÓN DE INODORO PROC DESMONTAJE</t>
  </si>
  <si>
    <t>PUERTA CORREDERA C/ ARMAZÓN MET. 85x205 cm LACADA</t>
  </si>
  <si>
    <t>PUERTA CORREDERA CORTAFUEGO EI-60 85x205 cm</t>
  </si>
  <si>
    <t>PUERTA PASO LISA PINTAR/LACAR</t>
  </si>
  <si>
    <t>PUERTA ABATIBLE CORTAFUEGO  1 H EI2 60 C5 DE 850x2050 mm</t>
  </si>
  <si>
    <t>PULSADOR DE ALARMA REARMABLE</t>
  </si>
  <si>
    <t>TECHO REGISTRABLE  D143 VINILO 600x600x9,5</t>
  </si>
  <si>
    <t>TECHO CONTÍNUO SUSPENDIDO  D28a (27+12,5 Aq) ACABADO Q4</t>
  </si>
  <si>
    <t>MONTAJE DE LUMINARIA RECUPERADA</t>
  </si>
  <si>
    <t>MONTAJE DE MECANISMO RECUPERADO</t>
  </si>
  <si>
    <t>LACADO MATE SIN PULIMENTAR</t>
  </si>
  <si>
    <t>PINTURA PLÁSTICA BLANCA AL AGUA PARAM. HORIZ. Y VERT.</t>
  </si>
  <si>
    <t>CONTENEDOR JABONERA ROCA NUOVA</t>
  </si>
  <si>
    <t>PORTARROLLOS ROCA NUOVA</t>
  </si>
  <si>
    <t>PERCHA ROCA</t>
  </si>
  <si>
    <t>DETECTOR DE INCENDIOS</t>
  </si>
  <si>
    <t>VERIFICACIÓN Y PRUEBAS CENTRAL DE INCENDIOS</t>
  </si>
  <si>
    <t>REPOSICIÓN EXTINTOR</t>
  </si>
  <si>
    <t>PROTECCIÓN DE LAS ESCALERAS</t>
  </si>
  <si>
    <t>FORMACIÓN DE PROTECCIÓN VERTICAL PROVISIONAL MAMPARA MADERA</t>
  </si>
  <si>
    <t>DESMONTAJE CON O SIN RECUP. DE FALSO TECHO REGISTRABLE</t>
  </si>
  <si>
    <t>DESMONTAJE CON O SIN RECUP. PLACAS FALSO TECHO</t>
  </si>
  <si>
    <t>CARGADERO ANGULAR L-120</t>
  </si>
  <si>
    <t>CHAPA DINTEL HUECO 33x0,8 cm</t>
  </si>
  <si>
    <t>DEMOL. FÁB. LAD. MACIZO 1 pie MANUAL</t>
  </si>
  <si>
    <t>DEMOL. FÁB. LAD. MACIZO 1/2 pie MANUAL</t>
  </si>
  <si>
    <t>PLACA APOYO S275 25x25x1,2 cm</t>
  </si>
  <si>
    <t>kg</t>
  </si>
  <si>
    <t>ACERO PERFILES TUBULARES ESTRUCTURA</t>
  </si>
  <si>
    <t>REVEST PINT ESMALTE/ KG ESTR META</t>
  </si>
  <si>
    <t>TABIQUE  EI-120_H_400_ (2*15A+2*70+2*15A) 2LM</t>
  </si>
  <si>
    <t>FÁBRICA LADRILLO 1/2 pie HUECO DOBLE</t>
  </si>
  <si>
    <t>GUARNECIDO YESO ALTA DUREZA + ENLUCIDO P. VERTICALES = 3 m ALT.</t>
  </si>
  <si>
    <t>REVESTIM. MONOCAPA TERM. PIEDRA SOBRE FACHADA</t>
  </si>
  <si>
    <t>RECIBIDO CERCOS EN MUROS INTERIOR</t>
  </si>
  <si>
    <t>FORMACIÓN PELDAÑO LADRILLO PERFORADO</t>
  </si>
  <si>
    <t>FORMACIÓN RECRECIDO DE MESETA DE ESCALERA CON HORMIGÓN</t>
  </si>
  <si>
    <t>PUERTA BATIENTE CORTAFUEGO 1 H EI 60 C5 DE 850x2050 mm</t>
  </si>
  <si>
    <t>PUERTA BATIENTE CORTAFUEGO 2 H EI 60 C5 DE 2000x2050 (ancho: 1000-1000)</t>
  </si>
  <si>
    <t>PUERTA BATIENTE CORTAFUEGO 2 H EI 60 C5 DE 1850x2050 (ancho: 925-925)</t>
  </si>
  <si>
    <t>PUERTA BATIENTE CORTAFUEGO 2 H EI 60 C5 DE 1600x2050 (ancho: 900-700)</t>
  </si>
  <si>
    <t>PUERTA BATIENTE CORTAFUEGO 2 H EI 60 C5 DE 1550x2050 (ancho: 850-700)</t>
  </si>
  <si>
    <t>PUERTA METALICA CIEGA ESTR. TUBULAR 1 HOJA DE 900x2200 mm</t>
  </si>
  <si>
    <t>TOPE DE GOMA</t>
  </si>
  <si>
    <t>VENTANA  ABATIBLE &gt; 1,80 m²</t>
  </si>
  <si>
    <t>VIERTEAGUAS DE ALUMINIO C/MORTERO</t>
  </si>
  <si>
    <t>PINTURA IGNÍFUGA RESISTENCIA 90 min</t>
  </si>
  <si>
    <t>ESMALTE EFECTO FORJA FINA EXTERIOR</t>
  </si>
  <si>
    <t>F.TECHO FIBRA MINERAL PERLA  ARMSTRONG 60x60cm P.V. 24 mm BOARD</t>
  </si>
  <si>
    <t>EMERGENCIA BLOCK 200 LÚMENES LED</t>
  </si>
  <si>
    <t>DOWNLIGHT CORELINE DN140B 19W 2200 lm DALI IP54</t>
  </si>
  <si>
    <t>CAFETERÍA: SECT._DESLIZA-BANDEJAS ACCESIBLE_LAVABO BARRA_PUERTA CON ÓCULO</t>
  </si>
  <si>
    <t>REVESTIMIENTO VINÍLICO</t>
  </si>
  <si>
    <t>DESMONTAJE, ADAPTACIÓN PARA ACCESIBILIDAD Y MONTAJE DESLIZA-BANDEJAS</t>
  </si>
  <si>
    <t>LAVABO SOBRE ENCIMERA ONA DE 55x35 cm BLANCO</t>
  </si>
  <si>
    <t xml:space="preserve">MUEBLE COMPLETO LAVABO </t>
  </si>
  <si>
    <t>PUERTA VAIVÉN COCINA OJO DE BUEY QUE CUBRA DE 0,70 a 1,50 m</t>
  </si>
  <si>
    <t>SECTORIZACIÓN DE LOCALES DE RIESGO ESPECIAL (ALMACENES Y/O ARCHIVOS)</t>
  </si>
  <si>
    <t>DEMOL. FÁB. LAD. H/D. 1/2 pie MANUAL</t>
  </si>
  <si>
    <t>COLOCACIÓN DE PUERTA PROCEDENTE DE DESMONTAJE EN SU NUEVO EMPLAZ.</t>
  </si>
  <si>
    <t>COMPUERTA CORTAFUEGOS 500x200 RF-120</t>
  </si>
  <si>
    <t>COMPUERTA CORTAFUEGOS 300x150 RF-120</t>
  </si>
  <si>
    <t>MOTOR ACCIONAMIENTO COMPUERTA</t>
  </si>
  <si>
    <t>COMPUERTAS CORTAFUEGOS</t>
  </si>
  <si>
    <t>COMPUERTA CORTAFUEGOS 900x600 RF-120</t>
  </si>
  <si>
    <t>COMPUERTA CORTAFUEGOS 550x250 RF-120</t>
  </si>
  <si>
    <t>COMPUERTA CORTAFUEGOS 400x350 RF-120</t>
  </si>
  <si>
    <t>COMPUERTA CORTAFUEGOS 400x300 RF-120</t>
  </si>
  <si>
    <t>COMPUERTA CORTAFUEGOS 400x200 RF-120</t>
  </si>
  <si>
    <t>COMPUERTA CORTAFUEGOS 300x300 RF-120</t>
  </si>
  <si>
    <t>COMPUERTA CORTAFUEGOS 300x200 RF-120</t>
  </si>
  <si>
    <t>COMPUERTA CORTAFUEGOS 200x200 RF-120</t>
  </si>
  <si>
    <t>COMPUERTA CORTAFUEGOS 200x150 RF-120</t>
  </si>
  <si>
    <t>CIRCUITO 1,5 mm² + PVC RÍGIDO</t>
  </si>
  <si>
    <t>SEÑALÉTICA EVACUACIÓN, PCI y ACCESIBILIDAD</t>
  </si>
  <si>
    <t>SEÑAL LUMINISCENTE EVACUACIÓN</t>
  </si>
  <si>
    <t>SEÑAL LUMINISCENTE EXTINCIÓN INCENDIOS</t>
  </si>
  <si>
    <t>Desmontaje rótulo señalización a vertedero</t>
  </si>
  <si>
    <t>BANDAS LONG. SEÑALIZADORAS ENCAMINAMIENTO 0,40 m PODOTÁTILES TECNOPOLÍMERO</t>
  </si>
  <si>
    <t>BANDAS TRANSV. SEÑALIZADORAS DESNIVELES 0,80 m PODOTÁC. TECNOPOLÍMERO</t>
  </si>
  <si>
    <t>MATRIZ DE BOTONES SEÑALIZACIÓN PODOTÁTIL QUIEBROS EN ITINERARIOS ACCESIBLES</t>
  </si>
  <si>
    <t>PLACA SIA BRAILLE 150x150 mm ALUMINIO FONDO AZUL SIA</t>
  </si>
  <si>
    <t>SUSTITUCIÓN PUERTAS PASILLO PLANTA PRIMERA (MAYOR ANCHO DE VANO)</t>
  </si>
  <si>
    <t>PUERTA BATIENTE CORTAFUEGO ROPER 2 H EI2 60 C5 DE 2000x2070</t>
  </si>
  <si>
    <t>ACONDICIONAMIENTO DE ESPACIOS DE REFUGIO</t>
  </si>
  <si>
    <t>INTERCOMUNICADOR CON CONSERJERÍA DESDE ESPACIO DE REFUGIO</t>
  </si>
  <si>
    <t>SEÑAL LUMINISCENTE ESPACIO DE REFUGIO</t>
  </si>
  <si>
    <t>MARCADO PLAZA DE GARAJE</t>
  </si>
  <si>
    <t>PUERTAS ASEOS PMR CORREDERAS</t>
  </si>
  <si>
    <t>TABIQUE  W111  100/400 (15H1+70+15H1) IMPREG. LM</t>
  </si>
  <si>
    <t>PUERTA CORREDERA LISA PINTAR/LACAR</t>
  </si>
  <si>
    <t>LACADO MATE PULIMENTADO</t>
  </si>
  <si>
    <t>ADECUACIÓN PUERTAS AULAS DE OCUPACIÓN SUPERIOR A 50 PERS</t>
  </si>
  <si>
    <t>EMPLASTECIDO DE PARAMENTOS</t>
  </si>
  <si>
    <t>CHAPA DE LATÓN CAMBIO PAVIMENTO</t>
  </si>
  <si>
    <t>TOPE DE PUERTA DE GOMA</t>
  </si>
  <si>
    <t>CERRAMIENTO ENVOLVENTE EQUIPAMIENTO CLIMATIZACIÓN CUBIERTA</t>
  </si>
  <si>
    <t>ANDAMIO EUROPEO más de 1.000 m2 60 días</t>
  </si>
  <si>
    <t>DEMOLICIÓN AZOTEA A LA CATALANA</t>
  </si>
  <si>
    <t>DEMOLICIÓN RELLENO PENDIENTES AZOTEA</t>
  </si>
  <si>
    <t>LEVANTADO CONDUCTO CON ACOPIO</t>
  </si>
  <si>
    <t>CANALIZACIÓN /CONDUCTO CHAPA GALVANIZADA 0.8 mm</t>
  </si>
  <si>
    <t>HUECO FORJADO/ZUNCHOS</t>
  </si>
  <si>
    <t>PLACA ANCLAJE S275 30x30x1,5 cm</t>
  </si>
  <si>
    <t>PLACA ANCLAJE S275 35x45x1,5 cm</t>
  </si>
  <si>
    <t>COLOCACIÓN ARMADURAS EN TALADROS</t>
  </si>
  <si>
    <t>ACERO S275 EN ELEMENTOS ESTRUCTURALES</t>
  </si>
  <si>
    <t>ACERO PERFILES TUBULARES CERCHAS</t>
  </si>
  <si>
    <t>CELOSÍA FIJA P/FACHADAS LUXALON 70S</t>
  </si>
  <si>
    <t>FORMACIÓN DE PUERTA EN CERRAMIENTO DE CELOSÍA DE LAMAS</t>
  </si>
  <si>
    <t>CELOSÍA TRAMEX 30x30x20 GALVANIZADA</t>
  </si>
  <si>
    <t>FÁB. LADRILLO PERFORADO 7 cm 1/2 pie</t>
  </si>
  <si>
    <t>FORM. PENDIENTES CON HORMIGÓN ARLITA</t>
  </si>
  <si>
    <t>SELLADO JUNTAS CONSTR. MURO-LOSA BENTONITA WATERSTOP RX</t>
  </si>
  <si>
    <t>Formación a media caña</t>
  </si>
  <si>
    <t>CUB. INVERTIDA NO TRANS. ACABADA GRAVA ZONA=a/A/B</t>
  </si>
  <si>
    <t>REMATE PERIMETRAL DE IMPERMEABILIZACIÓN CON CHAPA COLAMINADA</t>
  </si>
  <si>
    <t>Día de alquiler de Plataforma artic. diésel altura de trabajo 26 m</t>
  </si>
  <si>
    <t xml:space="preserve">DESMONTAJE, ACOPIO Y MONTAJE DE PLACAS DE FALSO TECHO </t>
  </si>
  <si>
    <t>PLACAS DE FALSO TECHO</t>
  </si>
  <si>
    <t>DESMONTAJE, ACOPIO Y MONTAJE DE DIFUSORES LINEALES DE VENTANA</t>
  </si>
  <si>
    <t>DESMONTAJE, ACOPIO Y MONTAJE DE DIFUSORES</t>
  </si>
  <si>
    <t>DESMONTAJE, ACOPIO Y MONTAJE DE REJILLAS</t>
  </si>
  <si>
    <t>DESMONTAJE DE CONDUCTO DE CLIMATIZACIÓN</t>
  </si>
  <si>
    <t>CONDUCTO DE CLIMATIZACIÓN</t>
  </si>
  <si>
    <t>DESMONTAJE, ACOPIO Y MONTAJE DE DETECTORES</t>
  </si>
  <si>
    <t>DESMONTAJE CON Y SIN RECUP INSTALACIONES PARAM. VERTICALES Y HORIZONTALES</t>
  </si>
  <si>
    <t>DESCONEXIÓN ACOPIO Y REINSTALACIÓN DE UNIDAD EXTERIOR DE CLIMATIZACIÓN</t>
  </si>
  <si>
    <t>BARANDILLA CONTRAPESADA DE PROTECCIÓN PERIMETRAL DE AZOTEA SUPERIOR</t>
  </si>
  <si>
    <t>BARANDILLA DE SEGURIDAD AUTOPORTANTE CONTRAPESADA</t>
  </si>
  <si>
    <t>ADECUACION DE ASCENSORES EXISTENTES A NORMA UNE-EN 81-70</t>
  </si>
  <si>
    <t>ADECUACIÓN DE ASCENSORES EXISTENTES A NORMA UNE-EN 81-70</t>
  </si>
  <si>
    <t>SUSTITUCIÓN CONDUCTO EXTRACCIÓN COCINA Y REUBICACIÓN EXTRACTOR</t>
  </si>
  <si>
    <t>DESMONTAJE DE CONDUCTOS</t>
  </si>
  <si>
    <t>CONDUCTO EXTRACCIÓN COCINA EI-120 MODULAR METÁLICO DOBLE PARED</t>
  </si>
  <si>
    <t>MURO BLOQUE HORMIGÓN ARMADO 40x20x20</t>
  </si>
  <si>
    <t>TABLERO MACHIHEMBRADO + MALLAZO + MORTERO</t>
  </si>
  <si>
    <t>REVESTIM. MONOCAPA COTEGRAN "RPB"</t>
  </si>
  <si>
    <t>IMPERM. 2,4+4 kg PIZARRA GA-5</t>
  </si>
  <si>
    <t>ALBARDILLA CHAPA 50 cm</t>
  </si>
  <si>
    <t>REUBICACIÓN DE EXTRACTOR EN CUBIERTA (DESPLAZAMIENTO &lt;5 METROS)</t>
  </si>
  <si>
    <t>MOSTRADOR CONSERJERÍA ACCESIBLE</t>
  </si>
  <si>
    <t>DEMOLICIÓN MOSTRADOR/ ENCIMERA CONSERJERÍA</t>
  </si>
  <si>
    <t>SECURIT INCOLORO 10 mm</t>
  </si>
  <si>
    <t>ENCIMERA MOSTRADOR PINO OREGÓN PARA LACAR</t>
  </si>
  <si>
    <t>FRENTE MAMPARA ACRISTALADA CON MONTANTE, PUERTA 2 HOJAS Y DOS FIJOS LATERALES</t>
  </si>
  <si>
    <t>BARANDILLAS EN RAMPAS ACCESO AULAS CON DOBLE PASAMANOS</t>
  </si>
  <si>
    <t>BARANDILLA EN RAMPAS ESTR. TUBULAR DOBLE PASAMANOS</t>
  </si>
  <si>
    <t>PASAMANOS ACERO INOXIDABLE D= 40 mm</t>
  </si>
  <si>
    <t>CONFIGURACIÓN DE PASILLO PROTEGIDO PARA SALIDA DE PLATÓ (PTA 2ª)</t>
  </si>
  <si>
    <t>DEM. FÁBR. BLOQUE MACIZADO C/COMPRESOR</t>
  </si>
  <si>
    <t>DEMOLICIÓN TABIQUE HASTA 12 cm DE ESPESOR</t>
  </si>
  <si>
    <t>RECERCADO VENT. LADRILLO TOSCO 25 cm</t>
  </si>
  <si>
    <t>PUERTA/VENTANA  ABATIBLE &gt; 1,80 m²</t>
  </si>
  <si>
    <t>CLIMALIT PLUS COOL-LITE ST 150 NEUTRO 6/12,16/6</t>
  </si>
  <si>
    <t>COMPUERTA CORTAFUEGOS 650X400 mm RF-120</t>
  </si>
  <si>
    <t>TRASDOSADOS EN VENTANAS PATIO PARA GARANTIZAR SECTORIZACIÓN</t>
  </si>
  <si>
    <t>CONFIGURACIÓN NUEVA RAMPA EN AULA INFORMÁTICA PLANTA CUARTA</t>
  </si>
  <si>
    <t>LEVANTADO FALSO SUELO CON ACOPIO</t>
  </si>
  <si>
    <t>RECRECIDO 2 cm MORTERO M5</t>
  </si>
  <si>
    <t>PAVIMENTO PIRELLI DISTINTOS COLORES 3mm</t>
  </si>
  <si>
    <t>Suministro y coloc. baldosa 60x60 cm. Pavimento técnico registrable, paraOficinas-32A2 , núcleo de Aglomerado madera 1ª calidad.</t>
  </si>
  <si>
    <t>Suministro e instalación. Frente de falso suelo.</t>
  </si>
  <si>
    <t>RODAPIE M.D.F. 15 cm P/PINTAR</t>
  </si>
  <si>
    <t>PERFILERÍA SCHLÜTER QUADEC E 12,5</t>
  </si>
  <si>
    <t>LEVANTADO MAMPARA, I/VIDRIO</t>
  </si>
  <si>
    <t>BALDOSA 60x60 cm. PAVIEMENTO TÉCNICO REGISTRABLE, paraOficinas-32A2 , núcleo de Aglomerado madera 1ª calidad.</t>
  </si>
  <si>
    <t>FRENTE FALSO SUELO</t>
  </si>
  <si>
    <t>MAMPARA ACRISTALADA IGUAL A LA EXISTENTE</t>
  </si>
  <si>
    <t>PUERTA MADERA DOS HOJAS 0,90-0,60 PINTAR/LACAR</t>
  </si>
  <si>
    <t>COLOCACIÓN PUERTA PROCEDENTE DEL DESMONTAJE ANTERIOR</t>
  </si>
  <si>
    <t>INSTALACIÓN DE LUMINARIA RECUPERADA</t>
  </si>
  <si>
    <t>SUPLEMENTO BARANDILLA EN ESCALERA 3 PARA CUMPTO SEGURIDAD DE UTILIZACIÓN</t>
  </si>
  <si>
    <t>CUBRICIÓN DE BREZO EN PÉRGOLAS EXISTENTES</t>
  </si>
  <si>
    <t>CUBRICIÓN DE BREZO EN PÉRGOLAS JARDÍN DELANTERO</t>
  </si>
  <si>
    <t>PINUS PINEA 3,5-4,0 m ALTURA ESCAYOLA</t>
  </si>
  <si>
    <t>TRATAMIENTO INTEGRAL ZONA VERDE</t>
  </si>
  <si>
    <t>ROSMARINUS OFFICINALIS 0,20-0,30 m</t>
  </si>
  <si>
    <t>LAVÁNDULA OFFICINALIS 0,10-0,20 m</t>
  </si>
  <si>
    <t>SALVIA OFFICINALIS 0,10-0,20 m</t>
  </si>
  <si>
    <t>TALADO PINO SECO DE GRAN PORTE</t>
  </si>
  <si>
    <t>REUBICACIÓN  E INSTALACIÓN DE NUEVAS FAROLAS</t>
  </si>
  <si>
    <t>CIMENTACIÓN PIE BÁCULO + ARQUETA</t>
  </si>
  <si>
    <t>ARQUETA DE REGISTRO</t>
  </si>
  <si>
    <t>FAROLA SECOM 3361 58 30 84 3405 RIPA LED ASIM STREET</t>
  </si>
  <si>
    <t>RED DE ALUMBRADO 5x6 mm² (EXC_CANALIZ_CABLEADO_HORM)</t>
  </si>
  <si>
    <t>LÍNEA DE MANDO DE ALUMBRADO</t>
  </si>
  <si>
    <t>CUADRO GENERAL MANDO</t>
  </si>
  <si>
    <t>ACTUACIÓN EN ACERAS Y BORDILLOS y REUBICACIÓN BARRERA BRAZO MÓVIL</t>
  </si>
  <si>
    <t>REUBICACIÓN DE BARRERA CON BRAZO MÓVIL</t>
  </si>
  <si>
    <t>LEVANTADO COMPRESOR BORDILLO</t>
  </si>
  <si>
    <t>LEVANTADO COMPRESOR ACERA</t>
  </si>
  <si>
    <t>EXCAVACIÓN TERRENO COMPACTO CAJEADO CALLES</t>
  </si>
  <si>
    <t>COLOCACIÓN DE BORDILLO PROCEDENTE DE DESMONTAJE</t>
  </si>
  <si>
    <t>PAVIMENTO MBC 7 cm (CAPA BASE) AC 32 base G</t>
  </si>
  <si>
    <t>PAVIMENTO MBC 3 cm (CAPA RODADURA DISCONTINUA) BBTM 11B</t>
  </si>
  <si>
    <t>FRESADO Y REPOSICIÓN DE FIRME</t>
  </si>
  <si>
    <t>PAVIMENTO CELOSÍA CÉSPED EN HORMIGÓN PREFABRICADO</t>
  </si>
  <si>
    <t>SUPERFICIE GRAVILLA 3 cm ALTURA</t>
  </si>
  <si>
    <t xml:space="preserve">PINTURA Y SEÑALIZACIÓN DE MARCAS VIALES EN PARCELA </t>
  </si>
  <si>
    <t>ROTULACIÓN NÚMERO PLAZA GARAJE</t>
  </si>
  <si>
    <t>MARCADO DE FLECHAS DIRECCIÓN GARAJE</t>
  </si>
  <si>
    <t>MARCADO DE ITINERARIO ACCESIBLE</t>
  </si>
  <si>
    <t>Seguridad y salud</t>
  </si>
  <si>
    <t>INSPECCIÓN DE SOLDADURAS POR ULTRASONIDOS</t>
  </si>
  <si>
    <t>CONTROL RECEP. AZULEJO CERÁMICO</t>
  </si>
  <si>
    <t>CONTROL RECEPCIÓN GRES</t>
  </si>
  <si>
    <t>CONTROL RECEPCIÓN INSTALACIONES FONTANERÍA</t>
  </si>
  <si>
    <t>CONTROL EJECUCIÓN PAVIMENTOS</t>
  </si>
  <si>
    <t>CONTROL NIVEL PAVIMENTOS</t>
  </si>
  <si>
    <t>CONTROL EJECUCIÓN CARPINTERÍA INTERIOR</t>
  </si>
  <si>
    <t>PRUEBAS Y LEGALIZACIÓN DE PLATAFORMA ELEVADORA</t>
  </si>
  <si>
    <t>PRUEBAS Y RECEPCIÓN DE COMPUERTAS CORTAFUEGOS</t>
  </si>
  <si>
    <t>PRUEBAS, REPROGRAMACIÓN Y LEGALIZACIÓN DE CENTRAL DE PCI</t>
  </si>
  <si>
    <t>PRUEBAS Y LEGALIZACIÓN DEL ALUMBRADO VIARIO</t>
  </si>
  <si>
    <t>LEGALIZACIÓN DE MODIFICACIONES EN CUADROS ELÉCTRICOS</t>
  </si>
  <si>
    <t>LEGALIZACIÓN DE MODIFICACIONES EN ASCENSOR</t>
  </si>
  <si>
    <t>INFORME CONTROL DE CALIDAD EXTERNO</t>
  </si>
  <si>
    <t>ENTREGA DE DOCUMENTACIÓN FINAL DE OBRA</t>
  </si>
  <si>
    <t>GESTIÓN DE RESIDUOS</t>
  </si>
  <si>
    <t>A 1</t>
  </si>
  <si>
    <t>A 2</t>
  </si>
  <si>
    <t>A 3</t>
  </si>
  <si>
    <t>A 1.1</t>
  </si>
  <si>
    <t>A 1.2</t>
  </si>
  <si>
    <t>A 1.3</t>
  </si>
  <si>
    <t>A 1.4</t>
  </si>
  <si>
    <t>A 1.5</t>
  </si>
  <si>
    <t>A 1.6</t>
  </si>
  <si>
    <t>A 1.7</t>
  </si>
  <si>
    <t>A 1.8</t>
  </si>
  <si>
    <t>A 1.9</t>
  </si>
  <si>
    <t>A 1.10</t>
  </si>
  <si>
    <t>A 1.11</t>
  </si>
  <si>
    <t>A 1.12</t>
  </si>
  <si>
    <t>A 1.13</t>
  </si>
  <si>
    <t>A 1.14</t>
  </si>
  <si>
    <t>A 1.15</t>
  </si>
  <si>
    <t>A 1.16</t>
  </si>
  <si>
    <t>A 2.1</t>
  </si>
  <si>
    <t>A 2.2</t>
  </si>
  <si>
    <t>A 2.3</t>
  </si>
  <si>
    <t>A 2.4</t>
  </si>
  <si>
    <t>A 2.5</t>
  </si>
  <si>
    <t>A 2.6</t>
  </si>
  <si>
    <t>A 2.7</t>
  </si>
  <si>
    <t>A 2.8</t>
  </si>
  <si>
    <t>A 2.9</t>
  </si>
  <si>
    <t>A 2.10</t>
  </si>
  <si>
    <t>A 2.11</t>
  </si>
  <si>
    <t>A 2.12</t>
  </si>
  <si>
    <t>A 2.13</t>
  </si>
  <si>
    <t>A 2.14</t>
  </si>
  <si>
    <t>A 3.1</t>
  </si>
  <si>
    <t>A 3.2</t>
  </si>
  <si>
    <t>A 3.3</t>
  </si>
  <si>
    <t>A 3.4</t>
  </si>
  <si>
    <t>A 3.5</t>
  </si>
  <si>
    <t>A 3.6</t>
  </si>
  <si>
    <t>A 3.7</t>
  </si>
  <si>
    <t>A 3.8</t>
  </si>
  <si>
    <t>A 3.9</t>
  </si>
  <si>
    <t>A 3.10</t>
  </si>
  <si>
    <t>A 3.11</t>
  </si>
  <si>
    <t>A 3.12</t>
  </si>
  <si>
    <t>A 3.13</t>
  </si>
  <si>
    <t>A 3.14</t>
  </si>
  <si>
    <t>A 3.15</t>
  </si>
  <si>
    <t>A 3.16</t>
  </si>
  <si>
    <t>A 3.17</t>
  </si>
  <si>
    <t>A 3.18</t>
  </si>
  <si>
    <t>A 3.19</t>
  </si>
  <si>
    <t>A 3.20</t>
  </si>
  <si>
    <t>A 3.21</t>
  </si>
  <si>
    <t>A 3.22</t>
  </si>
  <si>
    <t>A 3.23</t>
  </si>
  <si>
    <t>A 3.24</t>
  </si>
  <si>
    <t>A 3.25</t>
  </si>
  <si>
    <t>A 3.26</t>
  </si>
  <si>
    <t>A 3.27</t>
  </si>
  <si>
    <t>A 3.28</t>
  </si>
  <si>
    <t>A 3.29</t>
  </si>
  <si>
    <t>A 3.30</t>
  </si>
  <si>
    <t>A 3.31</t>
  </si>
  <si>
    <t>A 3.32</t>
  </si>
  <si>
    <t>A 3.33</t>
  </si>
  <si>
    <t>A 3.34</t>
  </si>
  <si>
    <t>A 3.35</t>
  </si>
  <si>
    <t>A 3.36</t>
  </si>
  <si>
    <t>A 3.37</t>
  </si>
  <si>
    <t>A 3.38</t>
  </si>
  <si>
    <t>A 3.39</t>
  </si>
  <si>
    <t>A 3.40</t>
  </si>
  <si>
    <t>A 3.41</t>
  </si>
  <si>
    <t>A 3.42</t>
  </si>
  <si>
    <t>A 3.43</t>
  </si>
  <si>
    <t>A 3.44</t>
  </si>
  <si>
    <t>A 3.45</t>
  </si>
  <si>
    <t>A 3.46</t>
  </si>
  <si>
    <t>A 3.47</t>
  </si>
  <si>
    <t>A 3.48</t>
  </si>
  <si>
    <t>A 3.49</t>
  </si>
  <si>
    <t>A 3.50</t>
  </si>
  <si>
    <t>A 3.51</t>
  </si>
  <si>
    <t>A 3.52</t>
  </si>
  <si>
    <t>A 3.53</t>
  </si>
  <si>
    <t>A 3.54</t>
  </si>
  <si>
    <t>A 3.55</t>
  </si>
  <si>
    <t>A 3.56</t>
  </si>
  <si>
    <t>A 4</t>
  </si>
  <si>
    <t>A 4.1</t>
  </si>
  <si>
    <t>A 4.2</t>
  </si>
  <si>
    <t>A 4.3</t>
  </si>
  <si>
    <t>A 4.4</t>
  </si>
  <si>
    <t>A 4.5</t>
  </si>
  <si>
    <t>A 4.6</t>
  </si>
  <si>
    <t>A 4.7</t>
  </si>
  <si>
    <t>A 4.8</t>
  </si>
  <si>
    <t>A 4.9</t>
  </si>
  <si>
    <t>A 4.10</t>
  </si>
  <si>
    <t>A 4.11</t>
  </si>
  <si>
    <t>A 4.12</t>
  </si>
  <si>
    <t>A 4.13</t>
  </si>
  <si>
    <t>A 4.14</t>
  </si>
  <si>
    <t>A 4.15</t>
  </si>
  <si>
    <t>A 4.16</t>
  </si>
  <si>
    <t>A 4.17</t>
  </si>
  <si>
    <t>A 4.18</t>
  </si>
  <si>
    <t>A 4.19</t>
  </si>
  <si>
    <t>A 4.20</t>
  </si>
  <si>
    <t>A 4.21</t>
  </si>
  <si>
    <t>A 4.22</t>
  </si>
  <si>
    <t>A 4.23</t>
  </si>
  <si>
    <t>A 4.24</t>
  </si>
  <si>
    <t>A 4.25</t>
  </si>
  <si>
    <t>A 4.26</t>
  </si>
  <si>
    <t>A 4.27</t>
  </si>
  <si>
    <t>A 4.28</t>
  </si>
  <si>
    <t>A 4.29</t>
  </si>
  <si>
    <t>A 4.30</t>
  </si>
  <si>
    <t>A 4.31</t>
  </si>
  <si>
    <t>A 4.32</t>
  </si>
  <si>
    <t>A 4.33</t>
  </si>
  <si>
    <t>A 4.34</t>
  </si>
  <si>
    <t>A 4.35</t>
  </si>
  <si>
    <t>A 4.36</t>
  </si>
  <si>
    <t>A 4.37</t>
  </si>
  <si>
    <t>A 4.38</t>
  </si>
  <si>
    <t>A 4.39</t>
  </si>
  <si>
    <t>A 4.40</t>
  </si>
  <si>
    <t>A 4.41</t>
  </si>
  <si>
    <t>A 4.42</t>
  </si>
  <si>
    <t>A 4.43</t>
  </si>
  <si>
    <t>A 4.44</t>
  </si>
  <si>
    <t>A 4.45</t>
  </si>
  <si>
    <t>A 4.46</t>
  </si>
  <si>
    <t>A 4.47</t>
  </si>
  <si>
    <t>A 4.48</t>
  </si>
  <si>
    <t>A 4.49</t>
  </si>
  <si>
    <t>A 4.50</t>
  </si>
  <si>
    <t>A 5</t>
  </si>
  <si>
    <t>A 5.1</t>
  </si>
  <si>
    <t>A 5.2</t>
  </si>
  <si>
    <t>A 5.3</t>
  </si>
  <si>
    <t>A 5.4</t>
  </si>
  <si>
    <t>A 5.5</t>
  </si>
  <si>
    <t>A 5.6</t>
  </si>
  <si>
    <t>A 5.7</t>
  </si>
  <si>
    <t>A 5.8</t>
  </si>
  <si>
    <t>A 5.9</t>
  </si>
  <si>
    <t>A 5.10</t>
  </si>
  <si>
    <t>A 5.11</t>
  </si>
  <si>
    <t>A 5.12</t>
  </si>
  <si>
    <t>A 6</t>
  </si>
  <si>
    <t>A 6.1</t>
  </si>
  <si>
    <t>A 6.2</t>
  </si>
  <si>
    <t>A 6.3</t>
  </si>
  <si>
    <t>A 6.4</t>
  </si>
  <si>
    <t>A 6.5</t>
  </si>
  <si>
    <t>A 6.6</t>
  </si>
  <si>
    <t>A 6.7</t>
  </si>
  <si>
    <t>A 6.8</t>
  </si>
  <si>
    <t>A 6.9</t>
  </si>
  <si>
    <t>A 6.10</t>
  </si>
  <si>
    <t>A 6.11</t>
  </si>
  <si>
    <t>A 6.12</t>
  </si>
  <si>
    <t>A 6.13</t>
  </si>
  <si>
    <t>A 6.14</t>
  </si>
  <si>
    <t>A 6.15</t>
  </si>
  <si>
    <t>A 6.16</t>
  </si>
  <si>
    <t>A 6.17</t>
  </si>
  <si>
    <t>A 6.18</t>
  </si>
  <si>
    <t>A 6.19</t>
  </si>
  <si>
    <t>A 6.20</t>
  </si>
  <si>
    <t>A 6.21</t>
  </si>
  <si>
    <t>A 6.22</t>
  </si>
  <si>
    <t>A 6.23</t>
  </si>
  <si>
    <t>A 6.24</t>
  </si>
  <si>
    <t>A 6.25</t>
  </si>
  <si>
    <t>A 6.26</t>
  </si>
  <si>
    <t>A 6.27</t>
  </si>
  <si>
    <t>A 6.28</t>
  </si>
  <si>
    <t>A 6.29</t>
  </si>
  <si>
    <t>A 6.30</t>
  </si>
  <si>
    <t>A 6.31</t>
  </si>
  <si>
    <t>A 7</t>
  </si>
  <si>
    <t>A 7.1</t>
  </si>
  <si>
    <t>A 7.2</t>
  </si>
  <si>
    <t>A 7.3</t>
  </si>
  <si>
    <t>A 7.4</t>
  </si>
  <si>
    <t>A 7.5</t>
  </si>
  <si>
    <t>A 7.6</t>
  </si>
  <si>
    <t>A 7.7</t>
  </si>
  <si>
    <t>A 7.8</t>
  </si>
  <si>
    <t>A 7.9</t>
  </si>
  <si>
    <t>A 7.10</t>
  </si>
  <si>
    <t>A 7.11</t>
  </si>
  <si>
    <t>A 7.12</t>
  </si>
  <si>
    <t>A 7.13</t>
  </si>
  <si>
    <t>A 7.14</t>
  </si>
  <si>
    <t>A 7.15</t>
  </si>
  <si>
    <t>A 7.16</t>
  </si>
  <si>
    <t>A 7.17</t>
  </si>
  <si>
    <t>A 7.18</t>
  </si>
  <si>
    <t>A 8</t>
  </si>
  <si>
    <t>A 8.1</t>
  </si>
  <si>
    <t>A 8.2</t>
  </si>
  <si>
    <t>A 8.3</t>
  </si>
  <si>
    <t>A 8.4</t>
  </si>
  <si>
    <t>A 8.5</t>
  </si>
  <si>
    <t>A 8.6</t>
  </si>
  <si>
    <t>A 8.7</t>
  </si>
  <si>
    <t>A 9</t>
  </si>
  <si>
    <t>A 9.1</t>
  </si>
  <si>
    <t>A 9.2</t>
  </si>
  <si>
    <t>A 9.3</t>
  </si>
  <si>
    <t>A 9.4</t>
  </si>
  <si>
    <t>A 9.5</t>
  </si>
  <si>
    <t>A 9.6</t>
  </si>
  <si>
    <t>A 9.7</t>
  </si>
  <si>
    <t>A 9.8</t>
  </si>
  <si>
    <t>A 9.9</t>
  </si>
  <si>
    <t>A 9.10</t>
  </si>
  <si>
    <t>A 9.11</t>
  </si>
  <si>
    <t>A 9.12</t>
  </si>
  <si>
    <t>A 9.13</t>
  </si>
  <si>
    <t>A 9.14</t>
  </si>
  <si>
    <t>A 9.15</t>
  </si>
  <si>
    <t>A 9.16</t>
  </si>
  <si>
    <t>A 9.17</t>
  </si>
  <si>
    <t>A 10</t>
  </si>
  <si>
    <t>A 10.1</t>
  </si>
  <si>
    <t>A 10.2</t>
  </si>
  <si>
    <t>A 10.3</t>
  </si>
  <si>
    <t>A 11</t>
  </si>
  <si>
    <t>A 11.1</t>
  </si>
  <si>
    <t>A 11.2</t>
  </si>
  <si>
    <t>A 11.3</t>
  </si>
  <si>
    <t>A 11.4</t>
  </si>
  <si>
    <t>A 11.5</t>
  </si>
  <si>
    <t>A 11.6</t>
  </si>
  <si>
    <t>A 11.7</t>
  </si>
  <si>
    <t>A 11.8</t>
  </si>
  <si>
    <t>A 11.9</t>
  </si>
  <si>
    <t>A 11.10</t>
  </si>
  <si>
    <t>A 11.11</t>
  </si>
  <si>
    <t>A 11.12</t>
  </si>
  <si>
    <t>A 11.13</t>
  </si>
  <si>
    <t>A 11.14</t>
  </si>
  <si>
    <t>A 11.15</t>
  </si>
  <si>
    <t>A 11.16</t>
  </si>
  <si>
    <t>A 11.17</t>
  </si>
  <si>
    <t>A 12</t>
  </si>
  <si>
    <t>A 12.1</t>
  </si>
  <si>
    <t>A 12.2</t>
  </si>
  <si>
    <t>A 12.3</t>
  </si>
  <si>
    <t>A 12.4</t>
  </si>
  <si>
    <t>A 12.5</t>
  </si>
  <si>
    <t>A 12.6</t>
  </si>
  <si>
    <t>A 12.7</t>
  </si>
  <si>
    <t>A 12.8</t>
  </si>
  <si>
    <t>A 12.9</t>
  </si>
  <si>
    <t>A 12.10</t>
  </si>
  <si>
    <t>A 12.11</t>
  </si>
  <si>
    <t>A 12.12</t>
  </si>
  <si>
    <t>A 12.13</t>
  </si>
  <si>
    <t>A 12.14</t>
  </si>
  <si>
    <t>A 12.15</t>
  </si>
  <si>
    <t>A 12.16</t>
  </si>
  <si>
    <t>A 12.17</t>
  </si>
  <si>
    <t>A 12.18</t>
  </si>
  <si>
    <t>A 12.19</t>
  </si>
  <si>
    <t>A 12.20</t>
  </si>
  <si>
    <t>A 12.21</t>
  </si>
  <si>
    <t>A 12.22</t>
  </si>
  <si>
    <t>A 12.23</t>
  </si>
  <si>
    <t>A 13</t>
  </si>
  <si>
    <t>A 13.1</t>
  </si>
  <si>
    <t>A 13.2</t>
  </si>
  <si>
    <t>A 13.3</t>
  </si>
  <si>
    <t>A 13.4</t>
  </si>
  <si>
    <t>A 13.5</t>
  </si>
  <si>
    <t>A 13.6</t>
  </si>
  <si>
    <t>A 13.7</t>
  </si>
  <si>
    <t>A 13.8</t>
  </si>
  <si>
    <t>A 13.9</t>
  </si>
  <si>
    <t>A 13.10</t>
  </si>
  <si>
    <t>A 13.11</t>
  </si>
  <si>
    <t>A 13.12</t>
  </si>
  <si>
    <t>A 13.13</t>
  </si>
  <si>
    <t>A 13.14</t>
  </si>
  <si>
    <t>A 13.15</t>
  </si>
  <si>
    <t>A 13.16</t>
  </si>
  <si>
    <t>A 13.17</t>
  </si>
  <si>
    <t>A 13.18</t>
  </si>
  <si>
    <t>A 13.19</t>
  </si>
  <si>
    <t>A 13.20</t>
  </si>
  <si>
    <t>A 13.21</t>
  </si>
  <si>
    <t>A 13.22</t>
  </si>
  <si>
    <t>A 13.23</t>
  </si>
  <si>
    <t>A 13.24</t>
  </si>
  <si>
    <t>A 13.25</t>
  </si>
  <si>
    <t>A 13.26</t>
  </si>
  <si>
    <t>A 13.27</t>
  </si>
  <si>
    <t>A 13.28</t>
  </si>
  <si>
    <t>A 13.29</t>
  </si>
  <si>
    <t>A 13.30</t>
  </si>
  <si>
    <t>A 13.31</t>
  </si>
  <si>
    <t>A 13.32</t>
  </si>
  <si>
    <t>A 14</t>
  </si>
  <si>
    <t>A 14.1</t>
  </si>
  <si>
    <t>A 15</t>
  </si>
  <si>
    <t>A 15.1</t>
  </si>
  <si>
    <t>A 16</t>
  </si>
  <si>
    <t>A 16.1</t>
  </si>
  <si>
    <t>A 16.2</t>
  </si>
  <si>
    <t>A 16.3</t>
  </si>
  <si>
    <t>A 16.4</t>
  </si>
  <si>
    <t>A 16.5</t>
  </si>
  <si>
    <t>A 16.6</t>
  </si>
  <si>
    <t>A 16.7</t>
  </si>
  <si>
    <t>A 16.8</t>
  </si>
  <si>
    <t>A 16.9</t>
  </si>
  <si>
    <t>A 16.10</t>
  </si>
  <si>
    <t>A 16.11</t>
  </si>
  <si>
    <t>A 16.12</t>
  </si>
  <si>
    <t>A 16.13</t>
  </si>
  <si>
    <t>A 16.14</t>
  </si>
  <si>
    <t>A 16.15</t>
  </si>
  <si>
    <t>A 16.16</t>
  </si>
  <si>
    <t>A 16.17</t>
  </si>
  <si>
    <t>A 16.18</t>
  </si>
  <si>
    <t>A 16.19</t>
  </si>
  <si>
    <t>A 16.20</t>
  </si>
  <si>
    <t>A 17</t>
  </si>
  <si>
    <t>A 17.1</t>
  </si>
  <si>
    <t>A 17.2</t>
  </si>
  <si>
    <t>A 17.3</t>
  </si>
  <si>
    <t>A 17.4</t>
  </si>
  <si>
    <t>A 17.5</t>
  </si>
  <si>
    <t>A 17.6</t>
  </si>
  <si>
    <t>A 17.7</t>
  </si>
  <si>
    <t>A 17.8</t>
  </si>
  <si>
    <t>A 17.9</t>
  </si>
  <si>
    <t>A 17.10</t>
  </si>
  <si>
    <t>A 17.11</t>
  </si>
  <si>
    <t>A 17.12</t>
  </si>
  <si>
    <t>A 17.13</t>
  </si>
  <si>
    <t>A 17.14</t>
  </si>
  <si>
    <t>A 18</t>
  </si>
  <si>
    <t>A 18.1</t>
  </si>
  <si>
    <t>A 18.2</t>
  </si>
  <si>
    <t>A 18.3</t>
  </si>
  <si>
    <t>A 18.4</t>
  </si>
  <si>
    <t>A 18.5</t>
  </si>
  <si>
    <t>A 18.6</t>
  </si>
  <si>
    <t>A 18.7</t>
  </si>
  <si>
    <t>A 18.8</t>
  </si>
  <si>
    <t>A 18.9</t>
  </si>
  <si>
    <t>A 18.10</t>
  </si>
  <si>
    <t>A 18.11</t>
  </si>
  <si>
    <t>A 18.12</t>
  </si>
  <si>
    <t>A 19</t>
  </si>
  <si>
    <t>A 19.1</t>
  </si>
  <si>
    <t>A 19.2</t>
  </si>
  <si>
    <t>A 19.3</t>
  </si>
  <si>
    <t>A 19.4</t>
  </si>
  <si>
    <t>A 19.5</t>
  </si>
  <si>
    <t>A 20</t>
  </si>
  <si>
    <t>A 20.1</t>
  </si>
  <si>
    <t>A 20.2</t>
  </si>
  <si>
    <t>A 20.3</t>
  </si>
  <si>
    <t>A 20.4</t>
  </si>
  <si>
    <t>A 20.5</t>
  </si>
  <si>
    <t>A 20.6</t>
  </si>
  <si>
    <t>A 20.7</t>
  </si>
  <si>
    <t>A 20.8</t>
  </si>
  <si>
    <t>A 20.9</t>
  </si>
  <si>
    <t>A 20.10</t>
  </si>
  <si>
    <t>A 20.11</t>
  </si>
  <si>
    <t>A 20.12</t>
  </si>
  <si>
    <t>A 20.13</t>
  </si>
  <si>
    <t>A 20.14</t>
  </si>
  <si>
    <t>A 20.15</t>
  </si>
  <si>
    <t>A 20.16</t>
  </si>
  <si>
    <t>A 20.17</t>
  </si>
  <si>
    <t>A 20.18</t>
  </si>
  <si>
    <t>A 20.19</t>
  </si>
  <si>
    <t>A 20.20</t>
  </si>
  <si>
    <t>A 20.21</t>
  </si>
  <si>
    <t>A 20.22</t>
  </si>
  <si>
    <t>A 20.23</t>
  </si>
  <si>
    <t>A 20.24</t>
  </si>
  <si>
    <t>A 20.25</t>
  </si>
  <si>
    <t>A 20.26</t>
  </si>
  <si>
    <t>A 20.27</t>
  </si>
  <si>
    <t>A 20.28</t>
  </si>
  <si>
    <t>A 20.29</t>
  </si>
  <si>
    <t>A 20.30</t>
  </si>
  <si>
    <t>A 20.31</t>
  </si>
  <si>
    <t>A 20.32</t>
  </si>
  <si>
    <t>A 21</t>
  </si>
  <si>
    <t>A 21.1</t>
  </si>
  <si>
    <t>A 21.2</t>
  </si>
  <si>
    <t>A 21.3</t>
  </si>
  <si>
    <t>A 21.4</t>
  </si>
  <si>
    <t>A 22</t>
  </si>
  <si>
    <t>A 22.1</t>
  </si>
  <si>
    <t>A 22.2</t>
  </si>
  <si>
    <t>A 22.3</t>
  </si>
  <si>
    <t>A 22.4</t>
  </si>
  <si>
    <t>A 22.5</t>
  </si>
  <si>
    <t>A 22.6</t>
  </si>
  <si>
    <t>A 22.7</t>
  </si>
  <si>
    <t>A 22.8</t>
  </si>
  <si>
    <t>A 22.9</t>
  </si>
  <si>
    <t>A 22.10</t>
  </si>
  <si>
    <t>A 22.11</t>
  </si>
  <si>
    <t>A 22.12</t>
  </si>
  <si>
    <t>A 22.13</t>
  </si>
  <si>
    <t>A 22.14</t>
  </si>
  <si>
    <t>A 22.15</t>
  </si>
  <si>
    <t>A 22.16</t>
  </si>
  <si>
    <t>A 22.17</t>
  </si>
  <si>
    <t>A 23</t>
  </si>
  <si>
    <t>A 23.1</t>
  </si>
  <si>
    <t>A 23.2</t>
  </si>
  <si>
    <t>A 23.3</t>
  </si>
  <si>
    <t>A 23.4</t>
  </si>
  <si>
    <t>A 23.5</t>
  </si>
  <si>
    <t>A 23.6</t>
  </si>
  <si>
    <t>A 23.7</t>
  </si>
  <si>
    <t>A 23.8</t>
  </si>
  <si>
    <t>A 23.9</t>
  </si>
  <si>
    <t>A 23.10</t>
  </si>
  <si>
    <t>A 23.11</t>
  </si>
  <si>
    <t>A 23.12</t>
  </si>
  <si>
    <t>A 23.13</t>
  </si>
  <si>
    <t>A 23.14</t>
  </si>
  <si>
    <t>A 23.15</t>
  </si>
  <si>
    <t>A 23.16</t>
  </si>
  <si>
    <t>A 23.17</t>
  </si>
  <si>
    <t>A 23.18</t>
  </si>
  <si>
    <t>A 23.19</t>
  </si>
  <si>
    <t>A 23.20</t>
  </si>
  <si>
    <t>A 23.21</t>
  </si>
  <si>
    <t>A 23.22</t>
  </si>
  <si>
    <t>A 23.23</t>
  </si>
  <si>
    <t>A 23.24</t>
  </si>
  <si>
    <t>A 23.25</t>
  </si>
  <si>
    <t>A 23.26</t>
  </si>
  <si>
    <t>A 23.27</t>
  </si>
  <si>
    <t>A 23.28</t>
  </si>
  <si>
    <t>A 23.29</t>
  </si>
  <si>
    <t>A 23.30</t>
  </si>
  <si>
    <t>A 23.31</t>
  </si>
  <si>
    <t>A 23.32</t>
  </si>
  <si>
    <t>A 24</t>
  </si>
  <si>
    <t>A 24.1</t>
  </si>
  <si>
    <t>A 24.2</t>
  </si>
  <si>
    <t>A 25</t>
  </si>
  <si>
    <t>A 25.1</t>
  </si>
  <si>
    <t>A 26</t>
  </si>
  <si>
    <t>A 26.1</t>
  </si>
  <si>
    <t>A 26.2</t>
  </si>
  <si>
    <t>A 26.3</t>
  </si>
  <si>
    <t>A 26.4</t>
  </si>
  <si>
    <t>A 26.5</t>
  </si>
  <si>
    <t>A 26.6</t>
  </si>
  <si>
    <t>A 27</t>
  </si>
  <si>
    <t>A 27.1</t>
  </si>
  <si>
    <t>A 27.2</t>
  </si>
  <si>
    <t>A 27.3</t>
  </si>
  <si>
    <t>A 27.4</t>
  </si>
  <si>
    <t>A 27.5</t>
  </si>
  <si>
    <t>A 27.6</t>
  </si>
  <si>
    <t>A 28</t>
  </si>
  <si>
    <t>A 28.1</t>
  </si>
  <si>
    <t>A 28.2</t>
  </si>
  <si>
    <t>A 28.3</t>
  </si>
  <si>
    <t>A 28.4</t>
  </si>
  <si>
    <t>A 28.5</t>
  </si>
  <si>
    <t>A 28.6</t>
  </si>
  <si>
    <t>A 28.7</t>
  </si>
  <si>
    <t>A 28.8</t>
  </si>
  <si>
    <t>A 28.9</t>
  </si>
  <si>
    <t>A 28.10</t>
  </si>
  <si>
    <t>A 28.11</t>
  </si>
  <si>
    <t>A 28.12</t>
  </si>
  <si>
    <t>A 28.13</t>
  </si>
  <si>
    <t>A 29</t>
  </si>
  <si>
    <t>A 29.1</t>
  </si>
  <si>
    <t>A 29.2</t>
  </si>
  <si>
    <t>A 29.3</t>
  </si>
  <si>
    <t>A 29.4</t>
  </si>
  <si>
    <t>A 30</t>
  </si>
  <si>
    <t>A 30.1</t>
  </si>
  <si>
    <t>A 31</t>
  </si>
  <si>
    <t>A 31.1</t>
  </si>
  <si>
    <t>A 31.2</t>
  </si>
  <si>
    <t>A 31.3</t>
  </si>
  <si>
    <t>A 31.4</t>
  </si>
  <si>
    <t>A 31.5</t>
  </si>
  <si>
    <t>A 31.6</t>
  </si>
  <si>
    <t>A 31.7</t>
  </si>
  <si>
    <t>A 31.8</t>
  </si>
  <si>
    <t>A 31.9</t>
  </si>
  <si>
    <t>A 31.10</t>
  </si>
  <si>
    <t>A 31.11</t>
  </si>
  <si>
    <t>A 31.12</t>
  </si>
  <si>
    <t>A 31.13</t>
  </si>
  <si>
    <t>A 31.14</t>
  </si>
  <si>
    <t>A 31.15</t>
  </si>
  <si>
    <t>A 32</t>
  </si>
  <si>
    <t>A 32.1</t>
  </si>
  <si>
    <t>Total Cap A 01</t>
  </si>
  <si>
    <t>Total Cap A 02</t>
  </si>
  <si>
    <t>Total Cap A 03</t>
  </si>
  <si>
    <t>Total Cap A 04</t>
  </si>
  <si>
    <t>Total Cap A 05</t>
  </si>
  <si>
    <t>Total Cap A 06</t>
  </si>
  <si>
    <t>Total Cap A 07</t>
  </si>
  <si>
    <t>Total Cap A 08</t>
  </si>
  <si>
    <t>Total Cap A 09</t>
  </si>
  <si>
    <t>Total Cap A 10</t>
  </si>
  <si>
    <t>Total Cap A 11</t>
  </si>
  <si>
    <t>Total Cap A 12</t>
  </si>
  <si>
    <t>Total Cap A 13</t>
  </si>
  <si>
    <t>Total Cap A 14</t>
  </si>
  <si>
    <t>Total Cap A 15</t>
  </si>
  <si>
    <t>Total Cap A 16</t>
  </si>
  <si>
    <t>Total Cap A 17</t>
  </si>
  <si>
    <t>Total Cap A 18</t>
  </si>
  <si>
    <t>Total Cap A 19</t>
  </si>
  <si>
    <t>Total Cap A 20</t>
  </si>
  <si>
    <t>Total Cap A 21</t>
  </si>
  <si>
    <t>Total Cap A 22</t>
  </si>
  <si>
    <t>Total Cap A 23</t>
  </si>
  <si>
    <t>Total Cap A 24</t>
  </si>
  <si>
    <t>Total Cap A 25</t>
  </si>
  <si>
    <t>Total Cap A 26</t>
  </si>
  <si>
    <t>Total Cap A 27</t>
  </si>
  <si>
    <t>Total Cap A 28</t>
  </si>
  <si>
    <t>Total Cap A 29</t>
  </si>
  <si>
    <t>Total Cap A 30</t>
  </si>
  <si>
    <t>Total Cap A 31</t>
  </si>
  <si>
    <t>Total Cap A 32</t>
  </si>
  <si>
    <t xml:space="preserve">ACTUACIONES PREVIAS </t>
  </si>
  <si>
    <t>DESPEJE, DESPLAZAMIENTO, PROTECCIÓN  Y/O RETIRADA DE MOBILIARIO</t>
  </si>
  <si>
    <t>PROTECCIÓN DE ZONAS COLINDANTES AL ÁREA DE INTERVENCIÓN</t>
  </si>
  <si>
    <t>Total Cap B 01</t>
  </si>
  <si>
    <t>B 01</t>
  </si>
  <si>
    <t>B 01.1</t>
  </si>
  <si>
    <t>B 01.2</t>
  </si>
  <si>
    <t>ARRANQUES, DEMOLICIONES Y DESMONTAJES</t>
  </si>
  <si>
    <t>DESMONTAJE CON O SIN RECUP. CARPINTERÍA INTERIOR CUALQUIER TIPO</t>
  </si>
  <si>
    <t>DESMONTAJE DE VIDRIOS EN VISORES</t>
  </si>
  <si>
    <t>DESMONTAJE DE REJILLAS</t>
  </si>
  <si>
    <t>DESMONTAJE DE DIFUSORES</t>
  </si>
  <si>
    <t>DEMOLICIÓN FÁBRICA CERÁMICA REVESTIDA A AMBAS CARAS</t>
  </si>
  <si>
    <t>DESMONTAJE DE CANALETAS METÁLICAS Y CABLEADO</t>
  </si>
  <si>
    <t>DESMONTAJE DE ESTORES</t>
  </si>
  <si>
    <t>PICADO DE YESO EN PARAMENTOS HORIZONTALES Y VERTICALES</t>
  </si>
  <si>
    <t>DESMONTAJE DE DETECTORES</t>
  </si>
  <si>
    <t>DESMONTAJE CON Y SIN RECUP. INSTALACIONES EN PARAM. VERTICALES Y HORIZONTALES</t>
  </si>
  <si>
    <t>DESMONTAJE EXTINTOR COLGADO</t>
  </si>
  <si>
    <t>DEMOLICIÓN DE REVESTIMIENTOS</t>
  </si>
  <si>
    <t>Total Cap B 02</t>
  </si>
  <si>
    <t>ALBAÑILERÍA Y DIVISIONES</t>
  </si>
  <si>
    <t>GUARNECIDO MAESTREADO Y ENLUCIDO</t>
  </si>
  <si>
    <t xml:space="preserve">ACONDICIONAMIENTO ACÚSTICO </t>
  </si>
  <si>
    <t>BARRERA FÓNICA</t>
  </si>
  <si>
    <t>PLACAS REGISTRABLES ECHOJAZZ DE 24 MM</t>
  </si>
  <si>
    <t>REVESTIMIENTO FONOABSORBENTE ECOPHON AKUSTO TM WALL C</t>
  </si>
  <si>
    <t>BAFLE ACÚSTICO</t>
  </si>
  <si>
    <t>PAVIMENTOS</t>
  </si>
  <si>
    <t>PAVIMENTO VINILICO ACCZENT EXCELLENCE 80</t>
  </si>
  <si>
    <t>ZÓCALO PERIMETRAL</t>
  </si>
  <si>
    <t>RECRECIDO 1 cm MORTERO RÁPIDO NIVELACIÓN</t>
  </si>
  <si>
    <t>PASTA ALISADORA</t>
  </si>
  <si>
    <t>MOQUETA CONTINUA ESSENCE BROADLOOM TARKETT</t>
  </si>
  <si>
    <t>CARPINTERÍA METÁLICA Y CERRAJERÍA</t>
  </si>
  <si>
    <t>PUERTA BATIENTE CORTAFUEGO ROPER 2 H EI2 90 C5 DE 2000x2150</t>
  </si>
  <si>
    <t>TAPETA DE ALUMINIO ANODIZADO</t>
  </si>
  <si>
    <t>ANGULAR DE ALUMINIO</t>
  </si>
  <si>
    <t>PINTURA, ACABADOS Y FALSOS TECHOS</t>
  </si>
  <si>
    <t>PINTURA PLÁSTICA COLOR AL AGUA EN PARAM. HORIZ. Y VERT. INTERIORES</t>
  </si>
  <si>
    <t>ESMALTE SATINADO SOBRE CARPINTERÍA METÁLICA O CERRAJERÍA</t>
  </si>
  <si>
    <t>PINTURA SOBRE INSTALACIONES</t>
  </si>
  <si>
    <t>PINTURA SOBRE FALSOS TECHOS REGISTRABLES</t>
  </si>
  <si>
    <t>INSTALACIÓN ELÉCTRICA</t>
  </si>
  <si>
    <t xml:space="preserve">ESTUDIO, ANÁLISIS E INVESTIGACIÓN DE INSTALACIÓN ELÉCTRICAS EXISTENTES </t>
  </si>
  <si>
    <t>CUADRO DIST. ELECT. BÁSICA (5,75kW 5c)</t>
  </si>
  <si>
    <t>TUBO FLEXIBLE HEL. PVC DE PROTECCIÓN D=25 MM</t>
  </si>
  <si>
    <t>m.</t>
  </si>
  <si>
    <t>CANALETA PVC BL. 60x170 mm.</t>
  </si>
  <si>
    <t>CIRCUITO ELÉCTRICO PUB. CONC. 3x2,5  (0,6/1kV)</t>
  </si>
  <si>
    <t>CAJA 1 MEC.PVC P/MOLDURA 20x50 mm.</t>
  </si>
  <si>
    <t>B.ENCH.SCHUKO LEGRAND GALEA LIFE</t>
  </si>
  <si>
    <t>Cableado 3M categoría 5e_6e</t>
  </si>
  <si>
    <t>TOMA VOZ/DATOS UCM SUPERFICIE (4 ENCHUFES+2 RJ)</t>
  </si>
  <si>
    <t>CANALETA 200x100 mm TIPO REJIBAND</t>
  </si>
  <si>
    <t>INTERRUPTOR  UNIPOLAR SIMON 82 BLANCO</t>
  </si>
  <si>
    <t>MODIFICACIÓN DE FORMACIÓN DE ENCENDIDO</t>
  </si>
  <si>
    <t>FIJACIÓN DE INSTALACIONES EN FALSO TECHO</t>
  </si>
  <si>
    <t xml:space="preserve">CUADRO ELÉCTRICO PARA EXTERIORES </t>
  </si>
  <si>
    <t>B 02</t>
  </si>
  <si>
    <t>B 2.1</t>
  </si>
  <si>
    <t>B 2.2</t>
  </si>
  <si>
    <t>B 2.3</t>
  </si>
  <si>
    <t>B 2.4</t>
  </si>
  <si>
    <t>B 2.5</t>
  </si>
  <si>
    <t>B 2.6</t>
  </si>
  <si>
    <t>B 2.7</t>
  </si>
  <si>
    <t>B 2.8</t>
  </si>
  <si>
    <t>B 2.9</t>
  </si>
  <si>
    <t>B 2.10</t>
  </si>
  <si>
    <t>B 2.11</t>
  </si>
  <si>
    <t>B 2.12</t>
  </si>
  <si>
    <t>B 2.13</t>
  </si>
  <si>
    <t>B 2.14</t>
  </si>
  <si>
    <t>B 2.15</t>
  </si>
  <si>
    <t>B 2.16</t>
  </si>
  <si>
    <t>B 2.17</t>
  </si>
  <si>
    <t>B 2.18</t>
  </si>
  <si>
    <t>B 2.19</t>
  </si>
  <si>
    <t>B 2.20</t>
  </si>
  <si>
    <t>B 03</t>
  </si>
  <si>
    <t>B 3.1</t>
  </si>
  <si>
    <t>B 3.2</t>
  </si>
  <si>
    <t>B 3.3</t>
  </si>
  <si>
    <t>B 3.4</t>
  </si>
  <si>
    <t>B 3.5</t>
  </si>
  <si>
    <t>B 3.6</t>
  </si>
  <si>
    <t>B 3.7</t>
  </si>
  <si>
    <t>B 3.8</t>
  </si>
  <si>
    <t>B 3.9</t>
  </si>
  <si>
    <t>B 3.10</t>
  </si>
  <si>
    <t>Total Cap B 03</t>
  </si>
  <si>
    <t>B 04</t>
  </si>
  <si>
    <t>Total Cap B 04</t>
  </si>
  <si>
    <t>B 05</t>
  </si>
  <si>
    <t>B 4.1</t>
  </si>
  <si>
    <t>B 4.2</t>
  </si>
  <si>
    <t>B 4.3</t>
  </si>
  <si>
    <t>B 4.4</t>
  </si>
  <si>
    <t>B 5.1</t>
  </si>
  <si>
    <t>B 5.2</t>
  </si>
  <si>
    <t>B 5.3</t>
  </si>
  <si>
    <t>B 5.4</t>
  </si>
  <si>
    <t>B 5.5</t>
  </si>
  <si>
    <t>B 5.6</t>
  </si>
  <si>
    <t>B 5.7</t>
  </si>
  <si>
    <t>Total Cap B 05</t>
  </si>
  <si>
    <t>B 06</t>
  </si>
  <si>
    <t>B 6.1</t>
  </si>
  <si>
    <t>B 6.2</t>
  </si>
  <si>
    <t>B 6.3</t>
  </si>
  <si>
    <t>B 6.4</t>
  </si>
  <si>
    <t>B 6.5</t>
  </si>
  <si>
    <t>B 6.6</t>
  </si>
  <si>
    <t>B 6.7</t>
  </si>
  <si>
    <t>Total Cap B 06</t>
  </si>
  <si>
    <t>B 07</t>
  </si>
  <si>
    <t>B 7.1</t>
  </si>
  <si>
    <t>B 7.2</t>
  </si>
  <si>
    <t>B 7.3</t>
  </si>
  <si>
    <t>B 7.4</t>
  </si>
  <si>
    <t>B 7.5</t>
  </si>
  <si>
    <t>B 7.6</t>
  </si>
  <si>
    <t>B 7.7</t>
  </si>
  <si>
    <t>B 7.8</t>
  </si>
  <si>
    <t>Total Cap B 07</t>
  </si>
  <si>
    <t>B 08</t>
  </si>
  <si>
    <t>B 8.1</t>
  </si>
  <si>
    <t>B 8.2</t>
  </si>
  <si>
    <t>B 8.3</t>
  </si>
  <si>
    <t>B 8.4</t>
  </si>
  <si>
    <t>B 8.5</t>
  </si>
  <si>
    <t>B 8.6</t>
  </si>
  <si>
    <t>B 8.7</t>
  </si>
  <si>
    <t>B 8.8</t>
  </si>
  <si>
    <t>B 8.9</t>
  </si>
  <si>
    <t>B 8.10</t>
  </si>
  <si>
    <t>B 8.11</t>
  </si>
  <si>
    <t>B 8.12</t>
  </si>
  <si>
    <t>B 8.13</t>
  </si>
  <si>
    <t>B 8.14</t>
  </si>
  <si>
    <t>Total Cap B 08</t>
  </si>
  <si>
    <t>ALUMBRADO</t>
  </si>
  <si>
    <t>PANEL LUZERNA AVANT NORMALIT 60X60 37W</t>
  </si>
  <si>
    <t>LUMINARIA AMBIENTE TIL NORMALIT</t>
  </si>
  <si>
    <t>LUMINARIA SUSPENDIDA CYRE NORMALIT</t>
  </si>
  <si>
    <t>CLIMATIZACIÓN Y VENTILACIÓN</t>
  </si>
  <si>
    <t>MONTAJE DE DIFUSOR RECUPERADO</t>
  </si>
  <si>
    <t>MONTAJE DE REJILLAS RECUPERADAS</t>
  </si>
  <si>
    <t>LIMPIEZA DE DIFUSORES ROTACIONALES</t>
  </si>
  <si>
    <t>PCI</t>
  </si>
  <si>
    <t>VERIFICACIÓN CENTRAL DE INCENDIOS</t>
  </si>
  <si>
    <t>Control de Calidad</t>
  </si>
  <si>
    <t>PRUEBA FUNCMTO. MECANISMOS I. ELÉCTRICA</t>
  </si>
  <si>
    <t>MEDICIÓN AISLAMIENTO CONDUCTORES</t>
  </si>
  <si>
    <t>PRUEBA DE FUNCIONAMIENTO DE LA INSTALACIÓN DE DATOS</t>
  </si>
  <si>
    <t>ENTREGA DE DOCUMENTACIÓN DE OBRA</t>
  </si>
  <si>
    <t>Total Cap B 09</t>
  </si>
  <si>
    <t>Total Cap B 10</t>
  </si>
  <si>
    <t>Total Cap B 11</t>
  </si>
  <si>
    <t>Total Cap B 12</t>
  </si>
  <si>
    <t>Total Cap B 13</t>
  </si>
  <si>
    <t>Total Cap B 14</t>
  </si>
  <si>
    <t>PRESUPUESTO DE EJECUCIÓN MATERIAL</t>
  </si>
  <si>
    <t>B 09</t>
  </si>
  <si>
    <t>B 9.1</t>
  </si>
  <si>
    <t>B 9.2</t>
  </si>
  <si>
    <t>B 9.3</t>
  </si>
  <si>
    <t>B 9.4</t>
  </si>
  <si>
    <t>B 9.5</t>
  </si>
  <si>
    <t>B 10</t>
  </si>
  <si>
    <t>B 10.1</t>
  </si>
  <si>
    <t>B 10.2</t>
  </si>
  <si>
    <t>B 10.3</t>
  </si>
  <si>
    <t>B 11</t>
  </si>
  <si>
    <t>B 11.1</t>
  </si>
  <si>
    <t>B 11.2</t>
  </si>
  <si>
    <t>B 11.3</t>
  </si>
  <si>
    <t>B 11.4</t>
  </si>
  <si>
    <t>B 11.5</t>
  </si>
  <si>
    <t>B 11.6</t>
  </si>
  <si>
    <t>B 11.7</t>
  </si>
  <si>
    <t>B 11.8</t>
  </si>
  <si>
    <t>B 11.9</t>
  </si>
  <si>
    <t>B 12</t>
  </si>
  <si>
    <t>B 12.1</t>
  </si>
  <si>
    <t>B 13</t>
  </si>
  <si>
    <t>B 13.1</t>
  </si>
  <si>
    <t>B 13.2</t>
  </si>
  <si>
    <t>B 13.3</t>
  </si>
  <si>
    <t>B 13.4</t>
  </si>
  <si>
    <t>B 13.5</t>
  </si>
  <si>
    <t>B 13.6</t>
  </si>
  <si>
    <t>B 14.1</t>
  </si>
  <si>
    <t>B 14</t>
  </si>
  <si>
    <t>S-02503-2026 - Obras adecuación a normativa recinto Instituto RTVE, Madrid</t>
  </si>
  <si>
    <t>“Obras adecuación a normativa recinto Instituto RTVE, Madrid”</t>
  </si>
  <si>
    <t>Expediente n.º S/02503/2026</t>
  </si>
  <si>
    <r>
      <rPr>
        <b/>
        <sz val="8"/>
        <color rgb="FFFF0000"/>
        <rFont val="Calibri"/>
        <family val="2"/>
        <scheme val="minor"/>
      </rPr>
      <t xml:space="preserve">(a) (b) </t>
    </r>
    <r>
      <rPr>
        <b/>
        <sz val="8"/>
        <color theme="1"/>
        <rFont val="Calibri"/>
        <family val="2"/>
        <scheme val="minor"/>
      </rPr>
      <t>Cuando no se indiquen otros porcentajes se entenderá que quedan incluidos en el precio de la oferta el 13% de Gastos Generales y el 6% de Beneficio Industrial</t>
    </r>
  </si>
  <si>
    <t>Impo unitario ofertado</t>
  </si>
  <si>
    <t>total ofertado</t>
  </si>
  <si>
    <t>Cantidad estimada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</si>
</sst>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4" fontId="7" fillId="4" borderId="1" xfId="0" applyNumberFormat="1" applyFont="1" applyFill="1" applyBorder="1" applyAlignment="1" applyProtection="1">
      <alignment vertical="top"/>
      <protection locked="0"/>
    </xf>
    <xf numFmtId="4" fontId="7" fillId="4" borderId="1" xfId="0" applyNumberFormat="1" applyFont="1" applyFill="1" applyBorder="1" applyAlignment="1" applyProtection="1">
      <alignment vertical="top"/>
    </xf>
    <xf numFmtId="0" fontId="0" fillId="0" borderId="0" xfId="0" applyProtection="1"/>
    <xf numFmtId="0" fontId="5" fillId="0" borderId="0" xfId="0" applyFont="1" applyProtection="1"/>
    <xf numFmtId="0" fontId="0" fillId="0" borderId="0" xfId="0" applyBorder="1" applyProtection="1"/>
    <xf numFmtId="0" fontId="0" fillId="0" borderId="0" xfId="0" applyFill="1" applyProtection="1"/>
    <xf numFmtId="2" fontId="0" fillId="0" borderId="0" xfId="0" applyNumberFormat="1" applyProtection="1"/>
    <xf numFmtId="0" fontId="0" fillId="0" borderId="0" xfId="0" applyAlignment="1" applyProtection="1">
      <alignment vertical="top"/>
    </xf>
    <xf numFmtId="0" fontId="11" fillId="0" borderId="0" xfId="0" applyFont="1" applyProtection="1"/>
    <xf numFmtId="0" fontId="13" fillId="0" borderId="0" xfId="0" applyFont="1" applyProtection="1"/>
    <xf numFmtId="0" fontId="20" fillId="0" borderId="0" xfId="0" applyFont="1" applyAlignment="1" applyProtection="1">
      <alignment horizontal="right" vertical="center"/>
    </xf>
    <xf numFmtId="0" fontId="20" fillId="0" borderId="0" xfId="0" applyFont="1" applyAlignment="1" applyProtection="1">
      <alignment horizontal="right"/>
    </xf>
    <xf numFmtId="0" fontId="0" fillId="4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9" fillId="0" borderId="0" xfId="0" applyFont="1" applyAlignment="1" applyProtection="1">
      <alignment horizontal="left" vertical="top"/>
    </xf>
    <xf numFmtId="0" fontId="0" fillId="4" borderId="0" xfId="0" applyFill="1" applyAlignment="1" applyProtection="1">
      <alignment vertical="top" shrinkToFit="1"/>
      <protection locked="0"/>
    </xf>
    <xf numFmtId="0" fontId="9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0" fillId="0" borderId="0" xfId="0" applyFont="1" applyAlignment="1" applyProtection="1">
      <alignment vertical="top"/>
    </xf>
    <xf numFmtId="0" fontId="12" fillId="0" borderId="0" xfId="0" applyFont="1" applyProtection="1"/>
    <xf numFmtId="10" fontId="17" fillId="4" borderId="6" xfId="0" applyNumberFormat="1" applyFont="1" applyFill="1" applyBorder="1" applyAlignment="1" applyProtection="1">
      <alignment horizontal="right" vertical="center"/>
    </xf>
    <xf numFmtId="10" fontId="17" fillId="7" borderId="7" xfId="0" applyNumberFormat="1" applyFont="1" applyFill="1" applyBorder="1" applyAlignment="1" applyProtection="1">
      <alignment horizontal="right" vertical="center" indent="4"/>
      <protection locked="0"/>
    </xf>
    <xf numFmtId="10" fontId="17" fillId="4" borderId="4" xfId="0" applyNumberFormat="1" applyFont="1" applyFill="1" applyBorder="1" applyAlignment="1" applyProtection="1">
      <alignment horizontal="right" vertical="center"/>
    </xf>
    <xf numFmtId="10" fontId="17" fillId="7" borderId="5" xfId="0" applyNumberFormat="1" applyFont="1" applyFill="1" applyBorder="1" applyAlignment="1" applyProtection="1">
      <alignment horizontal="right" vertical="center" indent="4"/>
      <protection locked="0"/>
    </xf>
    <xf numFmtId="0" fontId="15" fillId="0" borderId="15" xfId="0" applyFont="1" applyBorder="1" applyAlignment="1" applyProtection="1">
      <alignment vertical="center" wrapText="1"/>
    </xf>
    <xf numFmtId="0" fontId="5" fillId="0" borderId="11" xfId="0" applyFont="1" applyBorder="1" applyProtection="1"/>
    <xf numFmtId="4" fontId="7" fillId="4" borderId="10" xfId="0" applyNumberFormat="1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vertical="top"/>
    </xf>
    <xf numFmtId="0" fontId="5" fillId="0" borderId="0" xfId="0" applyFont="1" applyAlignment="1" applyProtection="1">
      <alignment vertical="top"/>
    </xf>
    <xf numFmtId="0" fontId="0" fillId="0" borderId="0" xfId="0" applyFont="1" applyProtection="1"/>
    <xf numFmtId="0" fontId="1" fillId="0" borderId="0" xfId="0" applyFont="1" applyAlignment="1" applyProtection="1">
      <alignment vertical="top"/>
    </xf>
    <xf numFmtId="49" fontId="3" fillId="2" borderId="1" xfId="0" applyNumberFormat="1" applyFont="1" applyFill="1" applyBorder="1" applyAlignment="1" applyProtection="1">
      <alignment vertical="top"/>
    </xf>
    <xf numFmtId="4" fontId="7" fillId="2" borderId="9" xfId="0" applyNumberFormat="1" applyFont="1" applyFill="1" applyBorder="1" applyAlignment="1" applyProtection="1">
      <alignment vertical="top"/>
    </xf>
    <xf numFmtId="49" fontId="3" fillId="3" borderId="1" xfId="0" applyNumberFormat="1" applyFont="1" applyFill="1" applyBorder="1" applyAlignment="1" applyProtection="1">
      <alignment vertical="top"/>
    </xf>
    <xf numFmtId="4" fontId="7" fillId="3" borderId="8" xfId="0" applyNumberFormat="1" applyFont="1" applyFill="1" applyBorder="1" applyAlignment="1" applyProtection="1">
      <alignment vertical="top"/>
    </xf>
    <xf numFmtId="49" fontId="4" fillId="6" borderId="8" xfId="0" applyNumberFormat="1" applyFont="1" applyFill="1" applyBorder="1" applyAlignment="1" applyProtection="1">
      <alignment vertical="top"/>
    </xf>
    <xf numFmtId="49" fontId="4" fillId="0" borderId="8" xfId="0" applyNumberFormat="1" applyFont="1" applyBorder="1" applyAlignment="1" applyProtection="1">
      <alignment vertical="top"/>
    </xf>
    <xf numFmtId="4" fontId="8" fillId="4" borderId="8" xfId="0" applyNumberFormat="1" applyFont="1" applyFill="1" applyBorder="1" applyAlignment="1" applyProtection="1">
      <alignment vertical="top"/>
    </xf>
    <xf numFmtId="0" fontId="4" fillId="0" borderId="1" xfId="0" applyFont="1" applyBorder="1" applyAlignment="1" applyProtection="1">
      <alignment vertical="top"/>
    </xf>
    <xf numFmtId="0" fontId="4" fillId="0" borderId="8" xfId="0" applyFont="1" applyBorder="1" applyAlignment="1" applyProtection="1">
      <alignment vertical="top"/>
    </xf>
    <xf numFmtId="4" fontId="7" fillId="4" borderId="8" xfId="0" applyNumberFormat="1" applyFont="1" applyFill="1" applyBorder="1" applyAlignment="1" applyProtection="1">
      <alignment vertical="top"/>
    </xf>
    <xf numFmtId="4" fontId="7" fillId="2" borderId="8" xfId="0" applyNumberFormat="1" applyFont="1" applyFill="1" applyBorder="1" applyAlignment="1" applyProtection="1">
      <alignment vertical="top"/>
    </xf>
    <xf numFmtId="4" fontId="8" fillId="4" borderId="8" xfId="0" applyNumberFormat="1" applyFont="1" applyFill="1" applyBorder="1" applyAlignment="1" applyProtection="1">
      <alignment vertical="top"/>
      <protection locked="0"/>
    </xf>
    <xf numFmtId="49" fontId="4" fillId="0" borderId="6" xfId="0" applyNumberFormat="1" applyFont="1" applyBorder="1" applyAlignment="1" applyProtection="1">
      <alignment horizontal="left" vertical="top" wrapText="1"/>
    </xf>
    <xf numFmtId="0" fontId="15" fillId="0" borderId="2" xfId="0" applyFont="1" applyBorder="1" applyAlignment="1" applyProtection="1">
      <alignment horizontal="right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left" vertical="top"/>
    </xf>
    <xf numFmtId="49" fontId="3" fillId="2" borderId="4" xfId="0" applyNumberFormat="1" applyFont="1" applyFill="1" applyBorder="1" applyAlignment="1" applyProtection="1">
      <alignment vertical="top" wrapText="1"/>
    </xf>
    <xf numFmtId="49" fontId="3" fillId="2" borderId="5" xfId="0" applyNumberFormat="1" applyFont="1" applyFill="1" applyBorder="1" applyAlignment="1" applyProtection="1">
      <alignment vertical="top" wrapText="1"/>
    </xf>
    <xf numFmtId="2" fontId="5" fillId="0" borderId="0" xfId="0" applyNumberFormat="1" applyFont="1" applyAlignment="1" applyProtection="1">
      <alignment vertical="top"/>
    </xf>
    <xf numFmtId="2" fontId="7" fillId="2" borderId="9" xfId="0" applyNumberFormat="1" applyFont="1" applyFill="1" applyBorder="1" applyAlignment="1" applyProtection="1">
      <alignment vertical="top"/>
    </xf>
    <xf numFmtId="2" fontId="8" fillId="0" borderId="8" xfId="0" applyNumberFormat="1" applyFont="1" applyBorder="1" applyAlignment="1" applyProtection="1">
      <alignment vertical="top"/>
    </xf>
    <xf numFmtId="2" fontId="7" fillId="3" borderId="8" xfId="0" applyNumberFormat="1" applyFont="1" applyFill="1" applyBorder="1" applyAlignment="1" applyProtection="1">
      <alignment vertical="top"/>
    </xf>
    <xf numFmtId="2" fontId="7" fillId="2" borderId="8" xfId="0" applyNumberFormat="1" applyFont="1" applyFill="1" applyBorder="1" applyAlignment="1" applyProtection="1">
      <alignment vertical="top"/>
    </xf>
    <xf numFmtId="2" fontId="3" fillId="2" borderId="2" xfId="0" applyNumberFormat="1" applyFont="1" applyFill="1" applyBorder="1" applyAlignment="1" applyProtection="1">
      <alignment vertical="top" wrapText="1"/>
    </xf>
    <xf numFmtId="2" fontId="3" fillId="0" borderId="3" xfId="0" applyNumberFormat="1" applyFont="1" applyBorder="1" applyAlignment="1" applyProtection="1">
      <alignment horizontal="left" vertical="top"/>
    </xf>
    <xf numFmtId="2" fontId="5" fillId="0" borderId="0" xfId="0" applyNumberFormat="1" applyFont="1" applyProtection="1"/>
    <xf numFmtId="49" fontId="4" fillId="6" borderId="8" xfId="0" applyNumberFormat="1" applyFont="1" applyFill="1" applyBorder="1" applyAlignment="1" applyProtection="1">
      <alignment vertical="top" wrapText="1"/>
    </xf>
    <xf numFmtId="49" fontId="4" fillId="0" borderId="8" xfId="0" applyNumberFormat="1" applyFont="1" applyBorder="1" applyAlignment="1" applyProtection="1">
      <alignment vertical="top" wrapText="1"/>
    </xf>
    <xf numFmtId="2" fontId="8" fillId="0" borderId="8" xfId="0" applyNumberFormat="1" applyFont="1" applyBorder="1" applyAlignment="1" applyProtection="1">
      <alignment vertical="top" wrapText="1"/>
    </xf>
    <xf numFmtId="4" fontId="8" fillId="4" borderId="8" xfId="0" applyNumberFormat="1" applyFont="1" applyFill="1" applyBorder="1" applyAlignment="1" applyProtection="1">
      <alignment vertical="top" wrapText="1"/>
      <protection locked="0"/>
    </xf>
    <xf numFmtId="4" fontId="8" fillId="4" borderId="8" xfId="0" applyNumberFormat="1" applyFont="1" applyFill="1" applyBorder="1" applyAlignment="1" applyProtection="1">
      <alignment vertical="top" wrapText="1"/>
    </xf>
    <xf numFmtId="2" fontId="3" fillId="0" borderId="1" xfId="0" applyNumberFormat="1" applyFont="1" applyBorder="1" applyAlignment="1" applyProtection="1">
      <alignment horizontal="left" vertical="top"/>
    </xf>
    <xf numFmtId="0" fontId="3" fillId="0" borderId="1" xfId="0" applyFont="1" applyBorder="1" applyAlignment="1" applyProtection="1">
      <alignment horizontal="left" vertical="top"/>
    </xf>
    <xf numFmtId="4" fontId="23" fillId="4" borderId="1" xfId="0" applyNumberFormat="1" applyFont="1" applyFill="1" applyBorder="1" applyAlignment="1" applyProtection="1">
      <alignment vertical="top"/>
    </xf>
    <xf numFmtId="49" fontId="3" fillId="3" borderId="4" xfId="0" applyNumberFormat="1" applyFont="1" applyFill="1" applyBorder="1" applyAlignment="1" applyProtection="1">
      <alignment horizontal="left" vertical="top" wrapText="1"/>
    </xf>
    <xf numFmtId="49" fontId="3" fillId="2" borderId="4" xfId="0" applyNumberFormat="1" applyFont="1" applyFill="1" applyBorder="1" applyAlignment="1" applyProtection="1">
      <alignment horizontal="left" vertical="top" wrapText="1"/>
    </xf>
    <xf numFmtId="4" fontId="7" fillId="2" borderId="1" xfId="0" applyNumberFormat="1" applyFont="1" applyFill="1" applyBorder="1" applyAlignment="1" applyProtection="1">
      <alignment vertical="top"/>
    </xf>
    <xf numFmtId="0" fontId="4" fillId="6" borderId="1" xfId="0" applyFont="1" applyFill="1" applyBorder="1" applyAlignment="1" applyProtection="1">
      <alignment vertical="top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center" vertical="top" shrinkToFit="1"/>
      <protection locked="0"/>
    </xf>
    <xf numFmtId="0" fontId="0" fillId="4" borderId="0" xfId="0" applyFill="1" applyAlignment="1" applyProtection="1">
      <alignment horizontal="center" shrinkToFit="1"/>
      <protection locked="0"/>
    </xf>
    <xf numFmtId="0" fontId="14" fillId="0" borderId="0" xfId="0" applyFont="1" applyAlignment="1" applyProtection="1">
      <alignment horizontal="center" vertical="top" wrapText="1"/>
    </xf>
    <xf numFmtId="0" fontId="21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9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justify" vertical="top" wrapText="1"/>
    </xf>
    <xf numFmtId="0" fontId="0" fillId="0" borderId="11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/>
    </xf>
    <xf numFmtId="4" fontId="10" fillId="5" borderId="0" xfId="0" applyNumberFormat="1" applyFont="1" applyFill="1" applyAlignment="1" applyProtection="1">
      <alignment horizontal="center" vertical="top" shrinkToFit="1"/>
    </xf>
    <xf numFmtId="0" fontId="10" fillId="5" borderId="0" xfId="0" applyFont="1" applyFill="1" applyAlignment="1" applyProtection="1">
      <alignment horizontal="center" vertical="top" shrinkToFit="1"/>
    </xf>
    <xf numFmtId="0" fontId="3" fillId="0" borderId="4" xfId="0" applyFont="1" applyBorder="1" applyAlignment="1" applyProtection="1">
      <alignment horizontal="left" vertical="top"/>
    </xf>
    <xf numFmtId="0" fontId="3" fillId="0" borderId="2" xfId="0" applyFont="1" applyBorder="1" applyAlignment="1" applyProtection="1">
      <alignment horizontal="left" vertical="top"/>
    </xf>
    <xf numFmtId="0" fontId="3" fillId="0" borderId="5" xfId="0" applyFont="1" applyBorder="1" applyAlignment="1" applyProtection="1">
      <alignment horizontal="left" vertical="top"/>
    </xf>
    <xf numFmtId="0" fontId="18" fillId="0" borderId="12" xfId="0" applyFont="1" applyBorder="1" applyAlignment="1" applyProtection="1">
      <alignment horizontal="justify" vertical="top" wrapText="1"/>
    </xf>
    <xf numFmtId="0" fontId="18" fillId="0" borderId="13" xfId="0" applyFont="1" applyBorder="1" applyAlignment="1" applyProtection="1">
      <alignment horizontal="justify" vertical="top" wrapText="1"/>
    </xf>
    <xf numFmtId="0" fontId="18" fillId="0" borderId="14" xfId="0" applyFont="1" applyBorder="1" applyAlignment="1" applyProtection="1">
      <alignment horizontal="justify" vertical="top" wrapText="1"/>
    </xf>
    <xf numFmtId="0" fontId="14" fillId="0" borderId="0" xfId="0" applyFont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left" vertical="top" wrapText="1"/>
    </xf>
    <xf numFmtId="49" fontId="3" fillId="2" borderId="2" xfId="0" applyNumberFormat="1" applyFont="1" applyFill="1" applyBorder="1" applyAlignment="1" applyProtection="1">
      <alignment horizontal="left" vertical="top" wrapText="1"/>
    </xf>
    <xf numFmtId="49" fontId="3" fillId="2" borderId="5" xfId="0" applyNumberFormat="1" applyFont="1" applyFill="1" applyBorder="1" applyAlignment="1" applyProtection="1">
      <alignment horizontal="left" vertical="top" wrapText="1"/>
    </xf>
    <xf numFmtId="49" fontId="3" fillId="0" borderId="4" xfId="0" applyNumberFormat="1" applyFont="1" applyBorder="1" applyAlignment="1" applyProtection="1">
      <alignment horizontal="left" vertical="top"/>
    </xf>
    <xf numFmtId="49" fontId="3" fillId="0" borderId="2" xfId="0" applyNumberFormat="1" applyFont="1" applyBorder="1" applyAlignment="1" applyProtection="1">
      <alignment horizontal="left" vertical="top"/>
    </xf>
    <xf numFmtId="49" fontId="3" fillId="0" borderId="5" xfId="0" applyNumberFormat="1" applyFont="1" applyBorder="1" applyAlignment="1" applyProtection="1">
      <alignment horizontal="left" vertical="top"/>
    </xf>
    <xf numFmtId="49" fontId="3" fillId="3" borderId="4" xfId="0" applyNumberFormat="1" applyFont="1" applyFill="1" applyBorder="1" applyAlignment="1" applyProtection="1">
      <alignment horizontal="left" vertical="top" wrapText="1"/>
    </xf>
    <xf numFmtId="49" fontId="3" fillId="3" borderId="5" xfId="0" applyNumberFormat="1" applyFont="1" applyFill="1" applyBorder="1" applyAlignment="1" applyProtection="1">
      <alignment horizontal="left" vertical="top" wrapText="1"/>
    </xf>
    <xf numFmtId="0" fontId="3" fillId="0" borderId="1" xfId="0" applyFont="1" applyBorder="1" applyAlignment="1" applyProtection="1">
      <alignment horizontal="left" vertical="top"/>
    </xf>
    <xf numFmtId="0" fontId="10" fillId="0" borderId="3" xfId="0" applyFont="1" applyBorder="1" applyAlignment="1" applyProtection="1">
      <alignment horizontal="center"/>
    </xf>
    <xf numFmtId="0" fontId="0" fillId="0" borderId="11" xfId="0" applyBorder="1" applyAlignment="1" applyProtection="1">
      <alignment wrapText="1"/>
      <protection locked="0"/>
    </xf>
    <xf numFmtId="0" fontId="0" fillId="4" borderId="11" xfId="0" applyFill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top" wrapText="1"/>
    </xf>
    <xf numFmtId="0" fontId="3" fillId="0" borderId="3" xfId="0" applyFont="1" applyBorder="1" applyAlignment="1" applyProtection="1">
      <alignment horizontal="left" vertical="top" wrapText="1"/>
    </xf>
    <xf numFmtId="0" fontId="0" fillId="0" borderId="0" xfId="0" applyBorder="1" applyAlignment="1" applyProtection="1">
      <alignment wrapText="1"/>
    </xf>
    <xf numFmtId="0" fontId="0" fillId="0" borderId="0" xfId="0" applyFont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49" fontId="3" fillId="2" borderId="1" xfId="0" applyNumberFormat="1" applyFont="1" applyFill="1" applyBorder="1" applyAlignment="1" applyProtection="1">
      <alignment vertical="top" wrapText="1"/>
    </xf>
    <xf numFmtId="0" fontId="0" fillId="0" borderId="0" xfId="0" applyAlignment="1" applyProtection="1">
      <alignment wrapText="1"/>
    </xf>
    <xf numFmtId="0" fontId="2" fillId="8" borderId="5" xfId="0" applyFont="1" applyFill="1" applyBorder="1" applyAlignment="1" applyProtection="1">
      <alignment vertical="top" wrapText="1"/>
    </xf>
    <xf numFmtId="0" fontId="2" fillId="8" borderId="1" xfId="0" applyFont="1" applyFill="1" applyBorder="1" applyAlignment="1" applyProtection="1">
      <alignment vertical="top" wrapText="1"/>
    </xf>
    <xf numFmtId="2" fontId="6" fillId="8" borderId="1" xfId="0" applyNumberFormat="1" applyFont="1" applyFill="1" applyBorder="1" applyAlignment="1" applyProtection="1">
      <alignment vertical="top" wrapText="1"/>
    </xf>
    <xf numFmtId="0" fontId="6" fillId="8" borderId="4" xfId="0" applyFont="1" applyFill="1" applyBorder="1" applyAlignment="1" applyProtection="1">
      <alignment vertical="top" wrapText="1"/>
    </xf>
    <xf numFmtId="0" fontId="6" fillId="8" borderId="1" xfId="0" applyFont="1" applyFill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888546</xdr:colOff>
      <xdr:row>7</xdr:row>
      <xdr:rowOff>50346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9496FFB-BE78-49D9-90D4-09A207BA17B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594BB-9A51-4A3E-A5FD-DE78006A3709}">
  <sheetPr>
    <pageSetUpPr fitToPage="1"/>
  </sheetPr>
  <dimension ref="A2:I47"/>
  <sheetViews>
    <sheetView workbookViewId="0">
      <pane ySplit="2" topLeftCell="A3" activePane="bottomLeft" state="frozen"/>
      <selection pane="bottomLeft" activeCell="B12" sqref="B12:E12"/>
    </sheetView>
  </sheetViews>
  <sheetFormatPr baseColWidth="10" defaultColWidth="11.3828125" defaultRowHeight="14.6" x14ac:dyDescent="0.4"/>
  <cols>
    <col min="1" max="1" width="8.3046875" style="3" customWidth="1"/>
    <col min="2" max="2" width="13.53515625" style="3" customWidth="1"/>
    <col min="3" max="3" width="19.69140625" style="3" customWidth="1"/>
    <col min="4" max="9" width="11.3828125" style="3"/>
    <col min="10" max="10" width="1.69140625" style="3" customWidth="1"/>
    <col min="11" max="16384" width="11.3828125" style="3"/>
  </cols>
  <sheetData>
    <row r="2" spans="1:9" s="8" customFormat="1" ht="89.25" customHeight="1" x14ac:dyDescent="0.4">
      <c r="A2" s="75" t="s">
        <v>11</v>
      </c>
      <c r="B2" s="75"/>
      <c r="C2" s="75"/>
      <c r="D2" s="75"/>
      <c r="E2" s="75"/>
      <c r="F2" s="75"/>
      <c r="G2" s="75"/>
      <c r="H2" s="75"/>
      <c r="I2" s="75"/>
    </row>
    <row r="5" spans="1:9" x14ac:dyDescent="0.4">
      <c r="D5" s="9"/>
      <c r="E5" s="9"/>
      <c r="F5" s="10"/>
      <c r="G5" s="10"/>
      <c r="H5" s="10"/>
      <c r="I5" s="11" t="s">
        <v>1068</v>
      </c>
    </row>
    <row r="6" spans="1:9" x14ac:dyDescent="0.4">
      <c r="D6" s="9"/>
      <c r="E6" s="9"/>
      <c r="F6" s="10"/>
      <c r="G6" s="10"/>
      <c r="H6" s="10"/>
      <c r="I6" s="11"/>
    </row>
    <row r="7" spans="1:9" x14ac:dyDescent="0.4">
      <c r="D7" s="9"/>
      <c r="E7" s="9"/>
      <c r="F7" s="10"/>
      <c r="G7" s="10"/>
      <c r="H7" s="10"/>
      <c r="I7" s="12" t="s">
        <v>1069</v>
      </c>
    </row>
    <row r="8" spans="1:9" ht="25" customHeight="1" x14ac:dyDescent="0.4"/>
    <row r="9" spans="1:9" ht="18.45" x14ac:dyDescent="0.5">
      <c r="A9" s="76" t="s">
        <v>12</v>
      </c>
      <c r="B9" s="76"/>
      <c r="C9" s="76"/>
      <c r="D9" s="76"/>
      <c r="E9" s="76"/>
      <c r="F9" s="76"/>
      <c r="G9" s="76"/>
      <c r="H9" s="76"/>
      <c r="I9" s="76"/>
    </row>
    <row r="10" spans="1:9" ht="15" customHeight="1" x14ac:dyDescent="0.4"/>
    <row r="11" spans="1:9" ht="15" customHeight="1" x14ac:dyDescent="0.4"/>
    <row r="12" spans="1:9" x14ac:dyDescent="0.4">
      <c r="A12" s="8" t="s">
        <v>13</v>
      </c>
      <c r="B12" s="77"/>
      <c r="C12" s="77"/>
      <c r="D12" s="77"/>
      <c r="E12" s="77"/>
      <c r="F12" s="72" t="s">
        <v>14</v>
      </c>
      <c r="G12" s="72"/>
      <c r="H12" s="72"/>
      <c r="I12" s="13"/>
    </row>
    <row r="13" spans="1:9" x14ac:dyDescent="0.4">
      <c r="A13" s="78" t="s">
        <v>15</v>
      </c>
      <c r="B13" s="78"/>
      <c r="C13" s="78"/>
      <c r="D13" s="78"/>
      <c r="E13" s="78"/>
      <c r="F13" s="78"/>
      <c r="G13" s="78"/>
      <c r="H13" s="78"/>
      <c r="I13" s="14"/>
    </row>
    <row r="14" spans="1:9" x14ac:dyDescent="0.4">
      <c r="A14" s="15"/>
      <c r="B14" s="15"/>
      <c r="C14" s="15"/>
      <c r="D14" s="15"/>
      <c r="E14" s="15"/>
      <c r="F14" s="15"/>
      <c r="G14" s="15"/>
      <c r="H14" s="15"/>
      <c r="I14" s="14"/>
    </row>
    <row r="15" spans="1:9" x14ac:dyDescent="0.4">
      <c r="A15" s="8" t="s">
        <v>16</v>
      </c>
      <c r="B15" s="8"/>
      <c r="C15" s="16"/>
      <c r="D15" s="72" t="s">
        <v>17</v>
      </c>
      <c r="E15" s="72"/>
      <c r="F15" s="73"/>
      <c r="G15" s="73"/>
      <c r="H15" s="73"/>
      <c r="I15" s="73"/>
    </row>
    <row r="16" spans="1:9" x14ac:dyDescent="0.4">
      <c r="B16" s="17"/>
      <c r="C16" s="17" t="s">
        <v>18</v>
      </c>
      <c r="D16" s="17"/>
      <c r="E16" s="17"/>
      <c r="F16" s="17" t="s">
        <v>19</v>
      </c>
      <c r="G16" s="17"/>
      <c r="H16" s="17"/>
      <c r="I16" s="8"/>
    </row>
    <row r="17" spans="1:9" x14ac:dyDescent="0.4">
      <c r="B17" s="17"/>
      <c r="C17" s="17"/>
      <c r="D17" s="17"/>
      <c r="E17" s="17"/>
      <c r="F17" s="17"/>
      <c r="G17" s="17"/>
      <c r="H17" s="17"/>
      <c r="I17" s="8"/>
    </row>
    <row r="18" spans="1:9" x14ac:dyDescent="0.4">
      <c r="A18" s="8" t="s">
        <v>20</v>
      </c>
      <c r="B18" s="13"/>
      <c r="C18" s="72" t="s">
        <v>21</v>
      </c>
      <c r="D18" s="72"/>
      <c r="E18" s="74"/>
      <c r="F18" s="74"/>
      <c r="G18" s="74"/>
      <c r="H18" s="74"/>
      <c r="I18" s="74"/>
    </row>
    <row r="19" spans="1:9" s="6" customFormat="1" x14ac:dyDescent="0.4">
      <c r="B19" s="18"/>
      <c r="C19" s="19"/>
      <c r="D19" s="19"/>
      <c r="E19" s="20"/>
      <c r="F19" s="20"/>
      <c r="G19" s="20"/>
      <c r="H19" s="20"/>
      <c r="I19" s="20"/>
    </row>
    <row r="20" spans="1:9" x14ac:dyDescent="0.4">
      <c r="A20" s="8" t="s">
        <v>22</v>
      </c>
      <c r="B20" s="8"/>
      <c r="C20" s="8"/>
      <c r="D20" s="8"/>
      <c r="E20" s="8"/>
      <c r="F20" s="8"/>
      <c r="G20" s="8"/>
      <c r="H20" s="8"/>
      <c r="I20" s="8"/>
    </row>
    <row r="21" spans="1:9" ht="15" customHeight="1" x14ac:dyDescent="0.4">
      <c r="A21" s="8"/>
      <c r="B21" s="8"/>
      <c r="C21" s="8"/>
      <c r="D21" s="8"/>
      <c r="E21" s="8"/>
      <c r="F21" s="8"/>
      <c r="G21" s="8"/>
      <c r="H21" s="8"/>
      <c r="I21" s="8"/>
    </row>
    <row r="22" spans="1:9" ht="56.25" customHeight="1" x14ac:dyDescent="0.4">
      <c r="A22" s="81" t="s">
        <v>23</v>
      </c>
      <c r="B22" s="81"/>
      <c r="C22" s="81"/>
      <c r="D22" s="81"/>
      <c r="E22" s="81"/>
      <c r="F22" s="81"/>
      <c r="G22" s="81"/>
      <c r="H22" s="81"/>
      <c r="I22" s="8"/>
    </row>
    <row r="23" spans="1:9" ht="15" customHeight="1" x14ac:dyDescent="0.4">
      <c r="A23" s="8"/>
      <c r="B23" s="8"/>
      <c r="C23" s="8"/>
      <c r="D23" s="8"/>
      <c r="E23" s="8"/>
      <c r="F23" s="8"/>
      <c r="G23" s="8"/>
      <c r="H23" s="8"/>
      <c r="I23" s="8"/>
    </row>
    <row r="24" spans="1:9" ht="15" customHeight="1" x14ac:dyDescent="0.4">
      <c r="A24" s="21" t="s">
        <v>24</v>
      </c>
      <c r="B24" s="8"/>
      <c r="C24" s="8"/>
      <c r="D24" s="8"/>
      <c r="E24" s="8"/>
      <c r="F24" s="8"/>
      <c r="G24" s="8"/>
      <c r="H24" s="8"/>
    </row>
    <row r="25" spans="1:9" ht="15" customHeight="1" x14ac:dyDescent="0.4">
      <c r="A25" s="8"/>
      <c r="B25" s="8"/>
      <c r="C25" s="8"/>
      <c r="D25" s="8"/>
      <c r="E25" s="8"/>
      <c r="F25" s="8"/>
      <c r="G25" s="8"/>
      <c r="H25" s="8"/>
    </row>
    <row r="26" spans="1:9" ht="15" customHeight="1" x14ac:dyDescent="0.4">
      <c r="A26" s="21" t="s">
        <v>25</v>
      </c>
      <c r="B26" s="82" t="str">
        <f>+IFERROR(IF(ISNUMBER('Anexo I Tabla Desglose Precio'!F682),IF('Anexo I Tabla Desglose Precio'!F682&lt;=1290342.2,'Anexo I Tabla Desglose Precio'!F682,"ERROR: no debe superar 1290342,20"),"revisar desglose precio"),"desglose precio incompleto/incorrecto")</f>
        <v>revisar desglose precio</v>
      </c>
      <c r="C26" s="83"/>
      <c r="D26" s="8" t="s">
        <v>26</v>
      </c>
      <c r="E26" s="8"/>
      <c r="F26" s="8"/>
      <c r="G26" s="8"/>
      <c r="H26" s="8"/>
    </row>
    <row r="27" spans="1:9" ht="15" customHeight="1" x14ac:dyDescent="0.4">
      <c r="A27" s="8"/>
      <c r="B27" s="8"/>
      <c r="C27" s="8"/>
      <c r="D27" s="8"/>
      <c r="E27" s="8"/>
      <c r="F27" s="8"/>
      <c r="G27" s="8"/>
      <c r="H27" s="8"/>
    </row>
    <row r="28" spans="1:9" ht="35.15" customHeight="1" x14ac:dyDescent="0.4">
      <c r="A28" s="79" t="s">
        <v>27</v>
      </c>
      <c r="B28" s="79"/>
      <c r="C28" s="79"/>
      <c r="D28" s="79"/>
      <c r="E28" s="79"/>
      <c r="F28" s="79"/>
      <c r="G28" s="79"/>
      <c r="H28" s="79"/>
      <c r="I28" s="8"/>
    </row>
    <row r="29" spans="1:9" ht="35.15" customHeight="1" x14ac:dyDescent="0.4">
      <c r="A29" s="79" t="s">
        <v>28</v>
      </c>
      <c r="B29" s="79"/>
      <c r="C29" s="79"/>
      <c r="D29" s="79"/>
      <c r="E29" s="79"/>
      <c r="F29" s="79"/>
      <c r="G29" s="79"/>
      <c r="H29" s="79"/>
      <c r="I29" s="8"/>
    </row>
    <row r="30" spans="1:9" ht="35.15" customHeight="1" x14ac:dyDescent="0.4">
      <c r="A30" s="79" t="s">
        <v>29</v>
      </c>
      <c r="B30" s="79"/>
      <c r="C30" s="79"/>
      <c r="D30" s="79"/>
      <c r="E30" s="79"/>
      <c r="F30" s="79"/>
      <c r="G30" s="79"/>
      <c r="H30" s="79"/>
      <c r="I30" s="8"/>
    </row>
    <row r="31" spans="1:9" ht="45" customHeight="1" x14ac:dyDescent="0.4">
      <c r="A31" s="79" t="s">
        <v>30</v>
      </c>
      <c r="B31" s="79"/>
      <c r="C31" s="79"/>
      <c r="D31" s="79"/>
      <c r="E31" s="79"/>
      <c r="F31" s="79"/>
      <c r="G31" s="79"/>
      <c r="H31" s="79"/>
      <c r="I31" s="8"/>
    </row>
    <row r="32" spans="1:9" ht="15" customHeight="1" x14ac:dyDescent="0.4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4">
      <c r="A33" s="21" t="s">
        <v>31</v>
      </c>
      <c r="B33" s="8"/>
      <c r="C33" s="8"/>
      <c r="D33" s="8"/>
      <c r="E33" s="8"/>
      <c r="F33" s="8"/>
      <c r="G33" s="8"/>
      <c r="H33" s="8"/>
      <c r="I33" s="8"/>
    </row>
    <row r="34" spans="1:9" ht="8.15" customHeight="1" x14ac:dyDescent="0.4">
      <c r="A34" s="8"/>
      <c r="B34" s="8"/>
      <c r="C34" s="8"/>
      <c r="D34" s="8"/>
      <c r="E34" s="8"/>
      <c r="F34" s="8"/>
      <c r="G34" s="8"/>
      <c r="H34" s="8"/>
      <c r="I34" s="8"/>
    </row>
    <row r="39" spans="1:9" x14ac:dyDescent="0.4">
      <c r="B39" s="22" t="s">
        <v>32</v>
      </c>
    </row>
    <row r="47" spans="1:9" x14ac:dyDescent="0.4">
      <c r="B47" s="3" t="s">
        <v>8</v>
      </c>
      <c r="C47" s="80"/>
      <c r="D47" s="80"/>
      <c r="E47" s="80"/>
      <c r="F47" s="80"/>
      <c r="G47" s="80"/>
    </row>
  </sheetData>
  <sheetProtection algorithmName="SHA-512" hashValue="hImNLCTEhs2RfQjX9h4IgIHzqN/gh3Dl/tLYZItPhnr+V9sd3ATKDF/F4Cq5i+AZ+uQ6dY1G42Agubywrl39Qw==" saltValue="04vhC6thXIAJzLwqftC+jg==" spinCount="100000" sheet="1" objects="1" scenarios="1" selectLockedCells="1"/>
  <mergeCells count="16">
    <mergeCell ref="A29:H29"/>
    <mergeCell ref="A30:H30"/>
    <mergeCell ref="A31:H31"/>
    <mergeCell ref="C47:G47"/>
    <mergeCell ref="C18:D18"/>
    <mergeCell ref="A22:H22"/>
    <mergeCell ref="B26:C26"/>
    <mergeCell ref="A28:H28"/>
    <mergeCell ref="D15:E15"/>
    <mergeCell ref="F15:I15"/>
    <mergeCell ref="E18:I18"/>
    <mergeCell ref="A2:I2"/>
    <mergeCell ref="A9:I9"/>
    <mergeCell ref="B12:E12"/>
    <mergeCell ref="F12:H12"/>
    <mergeCell ref="A13:H1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351B-5DCB-449C-B926-83216B657BD4}">
  <sheetPr>
    <pageSetUpPr fitToPage="1"/>
  </sheetPr>
  <dimension ref="A1:K687"/>
  <sheetViews>
    <sheetView tabSelected="1" zoomScale="85" zoomScaleNormal="85" workbookViewId="0">
      <pane ySplit="2" topLeftCell="A3" activePane="bottomLeft" state="frozen"/>
      <selection pane="bottomLeft" activeCell="E8" sqref="E8"/>
    </sheetView>
  </sheetViews>
  <sheetFormatPr baseColWidth="10" defaultColWidth="11.3828125" defaultRowHeight="14.6" x14ac:dyDescent="0.4"/>
  <cols>
    <col min="1" max="1" width="9.15234375" style="3" customWidth="1"/>
    <col min="2" max="2" width="3.53515625" style="3" bestFit="1" customWidth="1"/>
    <col min="3" max="3" width="76.3046875" style="109" customWidth="1"/>
    <col min="4" max="4" width="10.69140625" style="59" customWidth="1"/>
    <col min="5" max="5" width="12.69140625" style="4" customWidth="1"/>
    <col min="6" max="6" width="12.3046875" style="4" customWidth="1"/>
    <col min="7" max="16384" width="11.3828125" style="3"/>
  </cols>
  <sheetData>
    <row r="1" spans="1:6" ht="73.5" customHeight="1" thickBot="1" x14ac:dyDescent="0.45">
      <c r="A1" s="87" t="s">
        <v>9</v>
      </c>
      <c r="B1" s="88"/>
      <c r="C1" s="88"/>
      <c r="D1" s="88"/>
      <c r="E1" s="88"/>
      <c r="F1" s="89"/>
    </row>
    <row r="2" spans="1:6" ht="60" customHeight="1" x14ac:dyDescent="0.4">
      <c r="A2" s="90" t="s">
        <v>10</v>
      </c>
      <c r="B2" s="90"/>
      <c r="C2" s="90"/>
      <c r="D2" s="90"/>
      <c r="E2" s="90"/>
      <c r="F2" s="90"/>
    </row>
    <row r="3" spans="1:6" x14ac:dyDescent="0.4">
      <c r="A3" s="5"/>
      <c r="B3" s="5"/>
      <c r="C3" s="105"/>
      <c r="D3" s="7"/>
      <c r="E3" s="3"/>
      <c r="F3" s="3"/>
    </row>
    <row r="4" spans="1:6" s="32" customFormat="1" ht="20.25" customHeight="1" x14ac:dyDescent="0.4">
      <c r="A4" s="21" t="s">
        <v>1067</v>
      </c>
      <c r="B4" s="30"/>
      <c r="C4" s="106"/>
      <c r="D4" s="52"/>
      <c r="E4" s="31"/>
      <c r="F4" s="31"/>
    </row>
    <row r="5" spans="1:6" ht="5.15" customHeight="1" x14ac:dyDescent="0.4">
      <c r="A5" s="33"/>
      <c r="B5" s="8"/>
      <c r="C5" s="107"/>
      <c r="D5" s="52"/>
      <c r="E5" s="31"/>
      <c r="F5" s="31"/>
    </row>
    <row r="6" spans="1:6" ht="25.3" customHeight="1" x14ac:dyDescent="0.4">
      <c r="A6" s="111" t="s">
        <v>0</v>
      </c>
      <c r="B6" s="111" t="s">
        <v>1</v>
      </c>
      <c r="C6" s="110" t="s">
        <v>2</v>
      </c>
      <c r="D6" s="112" t="s">
        <v>1073</v>
      </c>
      <c r="E6" s="113" t="s">
        <v>1071</v>
      </c>
      <c r="F6" s="114" t="s">
        <v>1072</v>
      </c>
    </row>
    <row r="7" spans="1:6" x14ac:dyDescent="0.4">
      <c r="A7" s="34" t="s">
        <v>325</v>
      </c>
      <c r="B7" s="34"/>
      <c r="C7" s="69" t="s">
        <v>35</v>
      </c>
      <c r="D7" s="53"/>
      <c r="E7" s="35"/>
      <c r="F7" s="35"/>
    </row>
    <row r="8" spans="1:6" x14ac:dyDescent="0.4">
      <c r="A8" s="38" t="s">
        <v>328</v>
      </c>
      <c r="B8" s="39" t="s">
        <v>36</v>
      </c>
      <c r="C8" s="46" t="s">
        <v>37</v>
      </c>
      <c r="D8" s="54">
        <v>8</v>
      </c>
      <c r="E8" s="45"/>
      <c r="F8" s="40">
        <f t="shared" ref="F8:F15" si="0">+ROUND(TRUNC(D8,2)*TRUNC(E8,2),2)</f>
        <v>0</v>
      </c>
    </row>
    <row r="9" spans="1:6" x14ac:dyDescent="0.4">
      <c r="A9" s="38" t="s">
        <v>329</v>
      </c>
      <c r="B9" s="39" t="s">
        <v>38</v>
      </c>
      <c r="C9" s="46" t="s">
        <v>39</v>
      </c>
      <c r="D9" s="54">
        <v>1</v>
      </c>
      <c r="E9" s="45"/>
      <c r="F9" s="40">
        <f t="shared" si="0"/>
        <v>0</v>
      </c>
    </row>
    <row r="10" spans="1:6" x14ac:dyDescent="0.4">
      <c r="A10" s="38" t="s">
        <v>330</v>
      </c>
      <c r="B10" s="39" t="s">
        <v>38</v>
      </c>
      <c r="C10" s="46" t="s">
        <v>40</v>
      </c>
      <c r="D10" s="54">
        <v>15</v>
      </c>
      <c r="E10" s="45"/>
      <c r="F10" s="40">
        <f t="shared" si="0"/>
        <v>0</v>
      </c>
    </row>
    <row r="11" spans="1:6" x14ac:dyDescent="0.4">
      <c r="A11" s="38" t="s">
        <v>331</v>
      </c>
      <c r="B11" s="39" t="s">
        <v>38</v>
      </c>
      <c r="C11" s="46" t="s">
        <v>41</v>
      </c>
      <c r="D11" s="54">
        <v>8</v>
      </c>
      <c r="E11" s="45"/>
      <c r="F11" s="40">
        <f t="shared" si="0"/>
        <v>0</v>
      </c>
    </row>
    <row r="12" spans="1:6" x14ac:dyDescent="0.4">
      <c r="A12" s="38" t="s">
        <v>332</v>
      </c>
      <c r="B12" s="39" t="s">
        <v>38</v>
      </c>
      <c r="C12" s="46" t="s">
        <v>42</v>
      </c>
      <c r="D12" s="54">
        <v>8.64</v>
      </c>
      <c r="E12" s="45"/>
      <c r="F12" s="40">
        <f t="shared" si="0"/>
        <v>0</v>
      </c>
    </row>
    <row r="13" spans="1:6" x14ac:dyDescent="0.4">
      <c r="A13" s="38" t="s">
        <v>333</v>
      </c>
      <c r="B13" s="39" t="s">
        <v>38</v>
      </c>
      <c r="C13" s="46" t="s">
        <v>43</v>
      </c>
      <c r="D13" s="54">
        <v>13.14</v>
      </c>
      <c r="E13" s="45"/>
      <c r="F13" s="40">
        <f t="shared" si="0"/>
        <v>0</v>
      </c>
    </row>
    <row r="14" spans="1:6" x14ac:dyDescent="0.4">
      <c r="A14" s="38" t="s">
        <v>334</v>
      </c>
      <c r="B14" s="39" t="s">
        <v>38</v>
      </c>
      <c r="C14" s="46" t="s">
        <v>44</v>
      </c>
      <c r="D14" s="54">
        <v>13.14</v>
      </c>
      <c r="E14" s="45"/>
      <c r="F14" s="40">
        <f t="shared" si="0"/>
        <v>0</v>
      </c>
    </row>
    <row r="15" spans="1:6" x14ac:dyDescent="0.4">
      <c r="A15" s="38" t="s">
        <v>335</v>
      </c>
      <c r="B15" s="39" t="s">
        <v>38</v>
      </c>
      <c r="C15" s="46" t="s">
        <v>45</v>
      </c>
      <c r="D15" s="54">
        <v>12.74</v>
      </c>
      <c r="E15" s="45"/>
      <c r="F15" s="40">
        <f t="shared" si="0"/>
        <v>0</v>
      </c>
    </row>
    <row r="16" spans="1:6" x14ac:dyDescent="0.4">
      <c r="A16" s="38" t="s">
        <v>336</v>
      </c>
      <c r="B16" s="39" t="s">
        <v>38</v>
      </c>
      <c r="C16" s="46" t="s">
        <v>46</v>
      </c>
      <c r="D16" s="54">
        <v>3</v>
      </c>
      <c r="E16" s="45"/>
      <c r="F16" s="40">
        <f>+ROUND(TRUNC(D16,4)*TRUNC(E16,2),2)</f>
        <v>0</v>
      </c>
    </row>
    <row r="17" spans="1:6" x14ac:dyDescent="0.4">
      <c r="A17" s="38" t="s">
        <v>337</v>
      </c>
      <c r="B17" s="39" t="s">
        <v>47</v>
      </c>
      <c r="C17" s="46" t="s">
        <v>48</v>
      </c>
      <c r="D17" s="54">
        <v>2.92</v>
      </c>
      <c r="E17" s="45"/>
      <c r="F17" s="40">
        <f>+ROUND(TRUNC(D17,4)*TRUNC(E17,2),2)</f>
        <v>0</v>
      </c>
    </row>
    <row r="18" spans="1:6" x14ac:dyDescent="0.4">
      <c r="A18" s="38" t="s">
        <v>338</v>
      </c>
      <c r="B18" s="39" t="s">
        <v>47</v>
      </c>
      <c r="C18" s="46" t="s">
        <v>49</v>
      </c>
      <c r="D18" s="54">
        <v>19.64</v>
      </c>
      <c r="E18" s="45"/>
      <c r="F18" s="40">
        <f t="shared" ref="F18:F23" si="1">+ROUND(TRUNC(D18,2)*TRUNC(E18,2),2)</f>
        <v>0</v>
      </c>
    </row>
    <row r="19" spans="1:6" x14ac:dyDescent="0.4">
      <c r="A19" s="38" t="s">
        <v>339</v>
      </c>
      <c r="B19" s="39" t="s">
        <v>47</v>
      </c>
      <c r="C19" s="46" t="s">
        <v>50</v>
      </c>
      <c r="D19" s="54">
        <v>15.31</v>
      </c>
      <c r="E19" s="45"/>
      <c r="F19" s="40">
        <f t="shared" si="1"/>
        <v>0</v>
      </c>
    </row>
    <row r="20" spans="1:6" x14ac:dyDescent="0.4">
      <c r="A20" s="38" t="s">
        <v>340</v>
      </c>
      <c r="B20" s="39" t="s">
        <v>51</v>
      </c>
      <c r="C20" s="46" t="s">
        <v>52</v>
      </c>
      <c r="D20" s="54">
        <v>2.2999999999999998</v>
      </c>
      <c r="E20" s="45"/>
      <c r="F20" s="40">
        <f t="shared" si="1"/>
        <v>0</v>
      </c>
    </row>
    <row r="21" spans="1:6" x14ac:dyDescent="0.4">
      <c r="A21" s="38" t="s">
        <v>341</v>
      </c>
      <c r="B21" s="39" t="s">
        <v>47</v>
      </c>
      <c r="C21" s="46" t="s">
        <v>53</v>
      </c>
      <c r="D21" s="54">
        <v>19.64</v>
      </c>
      <c r="E21" s="45"/>
      <c r="F21" s="40">
        <f t="shared" si="1"/>
        <v>0</v>
      </c>
    </row>
    <row r="22" spans="1:6" x14ac:dyDescent="0.4">
      <c r="A22" s="38" t="s">
        <v>342</v>
      </c>
      <c r="B22" s="39" t="s">
        <v>38</v>
      </c>
      <c r="C22" s="46" t="s">
        <v>54</v>
      </c>
      <c r="D22" s="54">
        <v>2.92</v>
      </c>
      <c r="E22" s="45"/>
      <c r="F22" s="40">
        <f t="shared" si="1"/>
        <v>0</v>
      </c>
    </row>
    <row r="23" spans="1:6" x14ac:dyDescent="0.4">
      <c r="A23" s="38" t="s">
        <v>343</v>
      </c>
      <c r="B23" s="39" t="s">
        <v>38</v>
      </c>
      <c r="C23" s="46" t="s">
        <v>55</v>
      </c>
      <c r="D23" s="54">
        <v>2.92</v>
      </c>
      <c r="E23" s="45"/>
      <c r="F23" s="40">
        <f t="shared" si="1"/>
        <v>0</v>
      </c>
    </row>
    <row r="24" spans="1:6" x14ac:dyDescent="0.4">
      <c r="A24" s="38"/>
      <c r="B24" s="94" t="s">
        <v>840</v>
      </c>
      <c r="C24" s="95"/>
      <c r="D24" s="95"/>
      <c r="E24" s="96"/>
      <c r="F24" s="43">
        <f>SUM(F8:F23)</f>
        <v>0</v>
      </c>
    </row>
    <row r="25" spans="1:6" x14ac:dyDescent="0.4">
      <c r="A25" s="34" t="s">
        <v>326</v>
      </c>
      <c r="B25" s="34"/>
      <c r="C25" s="69" t="s">
        <v>56</v>
      </c>
      <c r="D25" s="53"/>
      <c r="E25" s="35"/>
      <c r="F25" s="70"/>
    </row>
    <row r="26" spans="1:6" x14ac:dyDescent="0.4">
      <c r="A26" s="38" t="s">
        <v>344</v>
      </c>
      <c r="B26" s="39" t="s">
        <v>36</v>
      </c>
      <c r="C26" s="46" t="s">
        <v>57</v>
      </c>
      <c r="D26" s="54">
        <v>1</v>
      </c>
      <c r="E26" s="45"/>
      <c r="F26" s="40">
        <f>+ROUND(TRUNC(D26,2)*TRUNC(E26,2),2)</f>
        <v>0</v>
      </c>
    </row>
    <row r="27" spans="1:6" x14ac:dyDescent="0.4">
      <c r="A27" s="38" t="s">
        <v>345</v>
      </c>
      <c r="B27" s="39" t="s">
        <v>47</v>
      </c>
      <c r="C27" s="46" t="s">
        <v>58</v>
      </c>
      <c r="D27" s="54">
        <v>2.4</v>
      </c>
      <c r="E27" s="45"/>
      <c r="F27" s="40">
        <f>+ROUND(TRUNC(D27,2)*TRUNC(E27,2),2)</f>
        <v>0</v>
      </c>
    </row>
    <row r="28" spans="1:6" x14ac:dyDescent="0.4">
      <c r="A28" s="38" t="s">
        <v>346</v>
      </c>
      <c r="B28" s="39" t="s">
        <v>47</v>
      </c>
      <c r="C28" s="46" t="s">
        <v>59</v>
      </c>
      <c r="D28" s="54">
        <v>2.4</v>
      </c>
      <c r="E28" s="45"/>
      <c r="F28" s="40">
        <f>+ROUND(TRUNC(D28,2)*TRUNC(E28,2),2)</f>
        <v>0</v>
      </c>
    </row>
    <row r="29" spans="1:6" x14ac:dyDescent="0.4">
      <c r="A29" s="38" t="s">
        <v>347</v>
      </c>
      <c r="B29" s="39" t="s">
        <v>47</v>
      </c>
      <c r="C29" s="46" t="s">
        <v>48</v>
      </c>
      <c r="D29" s="54">
        <v>3.85</v>
      </c>
      <c r="E29" s="45"/>
      <c r="F29" s="40">
        <f>+ROUND(TRUNC(D29,2)*TRUNC(E29,2),2)</f>
        <v>0</v>
      </c>
    </row>
    <row r="30" spans="1:6" x14ac:dyDescent="0.4">
      <c r="A30" s="38" t="s">
        <v>348</v>
      </c>
      <c r="B30" s="39" t="s">
        <v>47</v>
      </c>
      <c r="C30" s="46" t="s">
        <v>60</v>
      </c>
      <c r="D30" s="54">
        <v>2.4</v>
      </c>
      <c r="E30" s="45"/>
      <c r="F30" s="40">
        <f t="shared" ref="F30:F36" si="2">+ROUND(TRUNC(D30,2)*TRUNC(E30,2),2)</f>
        <v>0</v>
      </c>
    </row>
    <row r="31" spans="1:6" x14ac:dyDescent="0.4">
      <c r="A31" s="38" t="s">
        <v>349</v>
      </c>
      <c r="B31" s="39" t="s">
        <v>47</v>
      </c>
      <c r="C31" s="46" t="s">
        <v>61</v>
      </c>
      <c r="D31" s="54">
        <v>5.94</v>
      </c>
      <c r="E31" s="45"/>
      <c r="F31" s="40">
        <f t="shared" si="2"/>
        <v>0</v>
      </c>
    </row>
    <row r="32" spans="1:6" x14ac:dyDescent="0.4">
      <c r="A32" s="38" t="s">
        <v>350</v>
      </c>
      <c r="B32" s="39" t="s">
        <v>47</v>
      </c>
      <c r="C32" s="46" t="s">
        <v>62</v>
      </c>
      <c r="D32" s="54">
        <v>2.4</v>
      </c>
      <c r="E32" s="45"/>
      <c r="F32" s="40">
        <f t="shared" si="2"/>
        <v>0</v>
      </c>
    </row>
    <row r="33" spans="1:6" x14ac:dyDescent="0.4">
      <c r="A33" s="38" t="s">
        <v>351</v>
      </c>
      <c r="B33" s="39" t="s">
        <v>47</v>
      </c>
      <c r="C33" s="46" t="s">
        <v>63</v>
      </c>
      <c r="D33" s="54">
        <v>7.68</v>
      </c>
      <c r="E33" s="45"/>
      <c r="F33" s="40">
        <f t="shared" si="2"/>
        <v>0</v>
      </c>
    </row>
    <row r="34" spans="1:6" x14ac:dyDescent="0.4">
      <c r="A34" s="38" t="s">
        <v>352</v>
      </c>
      <c r="B34" s="39" t="s">
        <v>47</v>
      </c>
      <c r="C34" s="46" t="s">
        <v>64</v>
      </c>
      <c r="D34" s="54">
        <v>2.4</v>
      </c>
      <c r="E34" s="45"/>
      <c r="F34" s="40">
        <f t="shared" si="2"/>
        <v>0</v>
      </c>
    </row>
    <row r="35" spans="1:6" x14ac:dyDescent="0.4">
      <c r="A35" s="38" t="s">
        <v>353</v>
      </c>
      <c r="B35" s="39" t="s">
        <v>38</v>
      </c>
      <c r="C35" s="46" t="s">
        <v>65</v>
      </c>
      <c r="D35" s="54">
        <v>2</v>
      </c>
      <c r="E35" s="45"/>
      <c r="F35" s="40">
        <f t="shared" si="2"/>
        <v>0</v>
      </c>
    </row>
    <row r="36" spans="1:6" x14ac:dyDescent="0.4">
      <c r="A36" s="38" t="s">
        <v>354</v>
      </c>
      <c r="B36" s="39" t="s">
        <v>36</v>
      </c>
      <c r="C36" s="46" t="s">
        <v>66</v>
      </c>
      <c r="D36" s="54">
        <v>1</v>
      </c>
      <c r="E36" s="45"/>
      <c r="F36" s="40">
        <f t="shared" si="2"/>
        <v>0</v>
      </c>
    </row>
    <row r="37" spans="1:6" x14ac:dyDescent="0.4">
      <c r="A37" s="38" t="s">
        <v>355</v>
      </c>
      <c r="B37" s="39" t="s">
        <v>38</v>
      </c>
      <c r="C37" s="46" t="s">
        <v>54</v>
      </c>
      <c r="D37" s="54">
        <v>3.85</v>
      </c>
      <c r="E37" s="45"/>
      <c r="F37" s="40">
        <f>+ROUND(TRUNC(D37,2)*TRUNC(E37,2),2)</f>
        <v>0</v>
      </c>
    </row>
    <row r="38" spans="1:6" x14ac:dyDescent="0.4">
      <c r="A38" s="38" t="s">
        <v>356</v>
      </c>
      <c r="B38" s="39" t="s">
        <v>47</v>
      </c>
      <c r="C38" s="46" t="s">
        <v>67</v>
      </c>
      <c r="D38" s="54">
        <v>100</v>
      </c>
      <c r="E38" s="45"/>
      <c r="F38" s="40">
        <f>+ROUND(TRUNC(D38,2)*TRUNC(E38,2),2)</f>
        <v>0</v>
      </c>
    </row>
    <row r="39" spans="1:6" x14ac:dyDescent="0.4">
      <c r="A39" s="38" t="s">
        <v>357</v>
      </c>
      <c r="B39" s="39" t="s">
        <v>47</v>
      </c>
      <c r="C39" s="46" t="s">
        <v>68</v>
      </c>
      <c r="D39" s="54">
        <v>100</v>
      </c>
      <c r="E39" s="45"/>
      <c r="F39" s="40">
        <f>+ROUND(TRUNC(D39,2)*TRUNC(E39,2),2)</f>
        <v>0</v>
      </c>
    </row>
    <row r="40" spans="1:6" x14ac:dyDescent="0.4">
      <c r="A40" s="41"/>
      <c r="B40" s="94" t="s">
        <v>841</v>
      </c>
      <c r="C40" s="95"/>
      <c r="D40" s="95"/>
      <c r="E40" s="96"/>
      <c r="F40" s="2">
        <f>SUM(F26:F39)</f>
        <v>0</v>
      </c>
    </row>
    <row r="41" spans="1:6" x14ac:dyDescent="0.4">
      <c r="A41" s="36" t="s">
        <v>327</v>
      </c>
      <c r="B41" s="36"/>
      <c r="C41" s="68" t="s">
        <v>69</v>
      </c>
      <c r="D41" s="55"/>
      <c r="E41" s="37"/>
      <c r="F41" s="37"/>
    </row>
    <row r="42" spans="1:6" x14ac:dyDescent="0.4">
      <c r="A42" s="38" t="s">
        <v>358</v>
      </c>
      <c r="B42" s="39" t="s">
        <v>70</v>
      </c>
      <c r="C42" s="46" t="s">
        <v>71</v>
      </c>
      <c r="D42" s="54">
        <v>2</v>
      </c>
      <c r="E42" s="45"/>
      <c r="F42" s="40">
        <f>+ROUND(TRUNC(D42,4)*TRUNC(E42,2),2)</f>
        <v>0</v>
      </c>
    </row>
    <row r="43" spans="1:6" x14ac:dyDescent="0.4">
      <c r="A43" s="38" t="s">
        <v>359</v>
      </c>
      <c r="B43" s="39" t="s">
        <v>70</v>
      </c>
      <c r="C43" s="46" t="s">
        <v>72</v>
      </c>
      <c r="D43" s="54">
        <v>4</v>
      </c>
      <c r="E43" s="45"/>
      <c r="F43" s="40">
        <f t="shared" ref="F43:F97" si="3">+ROUND(TRUNC(D43,4)*TRUNC(E43,2),2)</f>
        <v>0</v>
      </c>
    </row>
    <row r="44" spans="1:6" x14ac:dyDescent="0.4">
      <c r="A44" s="38" t="s">
        <v>360</v>
      </c>
      <c r="B44" s="39" t="s">
        <v>70</v>
      </c>
      <c r="C44" s="46" t="s">
        <v>73</v>
      </c>
      <c r="D44" s="54">
        <v>1</v>
      </c>
      <c r="E44" s="45"/>
      <c r="F44" s="40">
        <f t="shared" si="3"/>
        <v>0</v>
      </c>
    </row>
    <row r="45" spans="1:6" x14ac:dyDescent="0.4">
      <c r="A45" s="38" t="s">
        <v>361</v>
      </c>
      <c r="B45" s="39" t="s">
        <v>70</v>
      </c>
      <c r="C45" s="46" t="s">
        <v>74</v>
      </c>
      <c r="D45" s="54">
        <v>2</v>
      </c>
      <c r="E45" s="45"/>
      <c r="F45" s="40">
        <f t="shared" si="3"/>
        <v>0</v>
      </c>
    </row>
    <row r="46" spans="1:6" x14ac:dyDescent="0.4">
      <c r="A46" s="38" t="s">
        <v>362</v>
      </c>
      <c r="B46" s="39" t="s">
        <v>70</v>
      </c>
      <c r="C46" s="46" t="s">
        <v>75</v>
      </c>
      <c r="D46" s="54">
        <v>1</v>
      </c>
      <c r="E46" s="45"/>
      <c r="F46" s="40">
        <f t="shared" si="3"/>
        <v>0</v>
      </c>
    </row>
    <row r="47" spans="1:6" x14ac:dyDescent="0.4">
      <c r="A47" s="38" t="s">
        <v>363</v>
      </c>
      <c r="B47" s="39" t="s">
        <v>70</v>
      </c>
      <c r="C47" s="46" t="s">
        <v>76</v>
      </c>
      <c r="D47" s="54">
        <v>14</v>
      </c>
      <c r="E47" s="45"/>
      <c r="F47" s="40">
        <f t="shared" si="3"/>
        <v>0</v>
      </c>
    </row>
    <row r="48" spans="1:6" x14ac:dyDescent="0.4">
      <c r="A48" s="38" t="s">
        <v>364</v>
      </c>
      <c r="B48" s="39" t="s">
        <v>70</v>
      </c>
      <c r="C48" s="46" t="s">
        <v>77</v>
      </c>
      <c r="D48" s="54">
        <v>12</v>
      </c>
      <c r="E48" s="45"/>
      <c r="F48" s="40">
        <f t="shared" si="3"/>
        <v>0</v>
      </c>
    </row>
    <row r="49" spans="1:6" x14ac:dyDescent="0.4">
      <c r="A49" s="38" t="s">
        <v>365</v>
      </c>
      <c r="B49" s="39" t="s">
        <v>47</v>
      </c>
      <c r="C49" s="46" t="s">
        <v>78</v>
      </c>
      <c r="D49" s="54">
        <v>18.59</v>
      </c>
      <c r="E49" s="45"/>
      <c r="F49" s="40">
        <f t="shared" si="3"/>
        <v>0</v>
      </c>
    </row>
    <row r="50" spans="1:6" x14ac:dyDescent="0.4">
      <c r="A50" s="38" t="s">
        <v>366</v>
      </c>
      <c r="B50" s="39" t="s">
        <v>47</v>
      </c>
      <c r="C50" s="46" t="s">
        <v>79</v>
      </c>
      <c r="D50" s="54">
        <v>18.59</v>
      </c>
      <c r="E50" s="45"/>
      <c r="F50" s="40">
        <f t="shared" si="3"/>
        <v>0</v>
      </c>
    </row>
    <row r="51" spans="1:6" x14ac:dyDescent="0.4">
      <c r="A51" s="38" t="s">
        <v>367</v>
      </c>
      <c r="B51" s="39" t="s">
        <v>38</v>
      </c>
      <c r="C51" s="46" t="s">
        <v>80</v>
      </c>
      <c r="D51" s="54">
        <v>4.2</v>
      </c>
      <c r="E51" s="45"/>
      <c r="F51" s="40">
        <f t="shared" si="3"/>
        <v>0</v>
      </c>
    </row>
    <row r="52" spans="1:6" x14ac:dyDescent="0.4">
      <c r="A52" s="38" t="s">
        <v>368</v>
      </c>
      <c r="B52" s="39" t="s">
        <v>47</v>
      </c>
      <c r="C52" s="46" t="s">
        <v>81</v>
      </c>
      <c r="D52" s="54">
        <v>39.049999999999997</v>
      </c>
      <c r="E52" s="45"/>
      <c r="F52" s="40">
        <f t="shared" si="3"/>
        <v>0</v>
      </c>
    </row>
    <row r="53" spans="1:6" x14ac:dyDescent="0.4">
      <c r="A53" s="38" t="s">
        <v>369</v>
      </c>
      <c r="B53" s="39" t="s">
        <v>47</v>
      </c>
      <c r="C53" s="46" t="s">
        <v>82</v>
      </c>
      <c r="D53" s="54">
        <v>85.41</v>
      </c>
      <c r="E53" s="45"/>
      <c r="F53" s="40">
        <f t="shared" si="3"/>
        <v>0</v>
      </c>
    </row>
    <row r="54" spans="1:6" x14ac:dyDescent="0.4">
      <c r="A54" s="38" t="s">
        <v>370</v>
      </c>
      <c r="B54" s="39" t="s">
        <v>38</v>
      </c>
      <c r="C54" s="46" t="s">
        <v>83</v>
      </c>
      <c r="D54" s="54">
        <v>45</v>
      </c>
      <c r="E54" s="45"/>
      <c r="F54" s="40">
        <f t="shared" si="3"/>
        <v>0</v>
      </c>
    </row>
    <row r="55" spans="1:6" x14ac:dyDescent="0.4">
      <c r="A55" s="38" t="s">
        <v>371</v>
      </c>
      <c r="B55" s="39" t="s">
        <v>47</v>
      </c>
      <c r="C55" s="46" t="s">
        <v>84</v>
      </c>
      <c r="D55" s="54">
        <v>9.66</v>
      </c>
      <c r="E55" s="45"/>
      <c r="F55" s="40">
        <f t="shared" si="3"/>
        <v>0</v>
      </c>
    </row>
    <row r="56" spans="1:6" ht="13.3" customHeight="1" x14ac:dyDescent="0.4">
      <c r="A56" s="38" t="s">
        <v>372</v>
      </c>
      <c r="B56" s="39" t="s">
        <v>47</v>
      </c>
      <c r="C56" s="46" t="s">
        <v>85</v>
      </c>
      <c r="D56" s="54">
        <v>18.170000000000002</v>
      </c>
      <c r="E56" s="45"/>
      <c r="F56" s="40">
        <f t="shared" si="3"/>
        <v>0</v>
      </c>
    </row>
    <row r="57" spans="1:6" x14ac:dyDescent="0.4">
      <c r="A57" s="38" t="s">
        <v>373</v>
      </c>
      <c r="B57" s="39" t="s">
        <v>47</v>
      </c>
      <c r="C57" s="46" t="s">
        <v>59</v>
      </c>
      <c r="D57" s="54">
        <v>18.170000000000002</v>
      </c>
      <c r="E57" s="45"/>
      <c r="F57" s="40">
        <f t="shared" si="3"/>
        <v>0</v>
      </c>
    </row>
    <row r="58" spans="1:6" x14ac:dyDescent="0.4">
      <c r="A58" s="38" t="s">
        <v>374</v>
      </c>
      <c r="B58" s="39" t="s">
        <v>47</v>
      </c>
      <c r="C58" s="46" t="s">
        <v>86</v>
      </c>
      <c r="D58" s="54">
        <v>18.170000000000002</v>
      </c>
      <c r="E58" s="45"/>
      <c r="F58" s="40">
        <f t="shared" si="3"/>
        <v>0</v>
      </c>
    </row>
    <row r="59" spans="1:6" x14ac:dyDescent="0.4">
      <c r="A59" s="38" t="s">
        <v>375</v>
      </c>
      <c r="B59" s="39" t="s">
        <v>47</v>
      </c>
      <c r="C59" s="46" t="s">
        <v>87</v>
      </c>
      <c r="D59" s="54">
        <v>16.95</v>
      </c>
      <c r="E59" s="45"/>
      <c r="F59" s="40">
        <f t="shared" si="3"/>
        <v>0</v>
      </c>
    </row>
    <row r="60" spans="1:6" x14ac:dyDescent="0.4">
      <c r="A60" s="38" t="s">
        <v>376</v>
      </c>
      <c r="B60" s="39" t="s">
        <v>47</v>
      </c>
      <c r="C60" s="46" t="s">
        <v>88</v>
      </c>
      <c r="D60" s="54">
        <v>18.170000000000002</v>
      </c>
      <c r="E60" s="45"/>
      <c r="F60" s="40">
        <f t="shared" si="3"/>
        <v>0</v>
      </c>
    </row>
    <row r="61" spans="1:6" x14ac:dyDescent="0.4">
      <c r="A61" s="38" t="s">
        <v>377</v>
      </c>
      <c r="B61" s="39" t="s">
        <v>47</v>
      </c>
      <c r="C61" s="46" t="s">
        <v>89</v>
      </c>
      <c r="D61" s="54">
        <v>85.41</v>
      </c>
      <c r="E61" s="45"/>
      <c r="F61" s="40">
        <f t="shared" si="3"/>
        <v>0</v>
      </c>
    </row>
    <row r="62" spans="1:6" x14ac:dyDescent="0.4">
      <c r="A62" s="38" t="s">
        <v>378</v>
      </c>
      <c r="B62" s="39" t="s">
        <v>47</v>
      </c>
      <c r="C62" s="46" t="s">
        <v>90</v>
      </c>
      <c r="D62" s="54">
        <v>92.03</v>
      </c>
      <c r="E62" s="45"/>
      <c r="F62" s="40">
        <f t="shared" si="3"/>
        <v>0</v>
      </c>
    </row>
    <row r="63" spans="1:6" x14ac:dyDescent="0.4">
      <c r="A63" s="38" t="s">
        <v>379</v>
      </c>
      <c r="B63" s="39" t="s">
        <v>47</v>
      </c>
      <c r="C63" s="46" t="s">
        <v>91</v>
      </c>
      <c r="D63" s="54">
        <v>19.14</v>
      </c>
      <c r="E63" s="45"/>
      <c r="F63" s="40">
        <f t="shared" si="3"/>
        <v>0</v>
      </c>
    </row>
    <row r="64" spans="1:6" x14ac:dyDescent="0.4">
      <c r="A64" s="38" t="s">
        <v>380</v>
      </c>
      <c r="B64" s="39" t="s">
        <v>36</v>
      </c>
      <c r="C64" s="46" t="s">
        <v>92</v>
      </c>
      <c r="D64" s="54">
        <v>1</v>
      </c>
      <c r="E64" s="45"/>
      <c r="F64" s="40">
        <f t="shared" si="3"/>
        <v>0</v>
      </c>
    </row>
    <row r="65" spans="1:6" x14ac:dyDescent="0.4">
      <c r="A65" s="38" t="s">
        <v>381</v>
      </c>
      <c r="B65" s="39" t="s">
        <v>36</v>
      </c>
      <c r="C65" s="46" t="s">
        <v>93</v>
      </c>
      <c r="D65" s="54">
        <v>1</v>
      </c>
      <c r="E65" s="45"/>
      <c r="F65" s="40">
        <f t="shared" si="3"/>
        <v>0</v>
      </c>
    </row>
    <row r="66" spans="1:6" x14ac:dyDescent="0.4">
      <c r="A66" s="38" t="s">
        <v>382</v>
      </c>
      <c r="B66" s="39" t="s">
        <v>36</v>
      </c>
      <c r="C66" s="46" t="s">
        <v>94</v>
      </c>
      <c r="D66" s="54">
        <v>1</v>
      </c>
      <c r="E66" s="45"/>
      <c r="F66" s="40">
        <f t="shared" si="3"/>
        <v>0</v>
      </c>
    </row>
    <row r="67" spans="1:6" x14ac:dyDescent="0.4">
      <c r="A67" s="38" t="s">
        <v>383</v>
      </c>
      <c r="B67" s="39" t="s">
        <v>36</v>
      </c>
      <c r="C67" s="46" t="s">
        <v>95</v>
      </c>
      <c r="D67" s="54">
        <v>2</v>
      </c>
      <c r="E67" s="45"/>
      <c r="F67" s="40">
        <f t="shared" si="3"/>
        <v>0</v>
      </c>
    </row>
    <row r="68" spans="1:6" x14ac:dyDescent="0.4">
      <c r="A68" s="38" t="s">
        <v>384</v>
      </c>
      <c r="B68" s="39" t="s">
        <v>36</v>
      </c>
      <c r="C68" s="46" t="s">
        <v>96</v>
      </c>
      <c r="D68" s="54">
        <v>2</v>
      </c>
      <c r="E68" s="45"/>
      <c r="F68" s="40">
        <f t="shared" si="3"/>
        <v>0</v>
      </c>
    </row>
    <row r="69" spans="1:6" x14ac:dyDescent="0.4">
      <c r="A69" s="38" t="s">
        <v>385</v>
      </c>
      <c r="B69" s="39" t="s">
        <v>36</v>
      </c>
      <c r="C69" s="46" t="s">
        <v>97</v>
      </c>
      <c r="D69" s="54">
        <v>5</v>
      </c>
      <c r="E69" s="45"/>
      <c r="F69" s="40">
        <f t="shared" si="3"/>
        <v>0</v>
      </c>
    </row>
    <row r="70" spans="1:6" x14ac:dyDescent="0.4">
      <c r="A70" s="38" t="s">
        <v>386</v>
      </c>
      <c r="B70" s="39" t="s">
        <v>38</v>
      </c>
      <c r="C70" s="46" t="s">
        <v>98</v>
      </c>
      <c r="D70" s="54">
        <v>50</v>
      </c>
      <c r="E70" s="45"/>
      <c r="F70" s="40">
        <f t="shared" si="3"/>
        <v>0</v>
      </c>
    </row>
    <row r="71" spans="1:6" x14ac:dyDescent="0.4">
      <c r="A71" s="38" t="s">
        <v>387</v>
      </c>
      <c r="B71" s="39" t="s">
        <v>38</v>
      </c>
      <c r="C71" s="46" t="s">
        <v>99</v>
      </c>
      <c r="D71" s="54">
        <v>16</v>
      </c>
      <c r="E71" s="45"/>
      <c r="F71" s="40">
        <f t="shared" si="3"/>
        <v>0</v>
      </c>
    </row>
    <row r="72" spans="1:6" x14ac:dyDescent="0.4">
      <c r="A72" s="38" t="s">
        <v>388</v>
      </c>
      <c r="B72" s="39" t="s">
        <v>36</v>
      </c>
      <c r="C72" s="46" t="s">
        <v>100</v>
      </c>
      <c r="D72" s="54">
        <v>3</v>
      </c>
      <c r="E72" s="45"/>
      <c r="F72" s="40">
        <f t="shared" si="3"/>
        <v>0</v>
      </c>
    </row>
    <row r="73" spans="1:6" x14ac:dyDescent="0.4">
      <c r="A73" s="38" t="s">
        <v>389</v>
      </c>
      <c r="B73" s="39" t="s">
        <v>36</v>
      </c>
      <c r="C73" s="46" t="s">
        <v>101</v>
      </c>
      <c r="D73" s="54">
        <v>1</v>
      </c>
      <c r="E73" s="45"/>
      <c r="F73" s="40">
        <f t="shared" si="3"/>
        <v>0</v>
      </c>
    </row>
    <row r="74" spans="1:6" x14ac:dyDescent="0.4">
      <c r="A74" s="38" t="s">
        <v>390</v>
      </c>
      <c r="B74" s="39" t="s">
        <v>36</v>
      </c>
      <c r="C74" s="46" t="s">
        <v>102</v>
      </c>
      <c r="D74" s="54">
        <v>3</v>
      </c>
      <c r="E74" s="45"/>
      <c r="F74" s="40">
        <f t="shared" si="3"/>
        <v>0</v>
      </c>
    </row>
    <row r="75" spans="1:6" x14ac:dyDescent="0.4">
      <c r="A75" s="38" t="s">
        <v>391</v>
      </c>
      <c r="B75" s="39" t="s">
        <v>36</v>
      </c>
      <c r="C75" s="46" t="s">
        <v>103</v>
      </c>
      <c r="D75" s="54">
        <v>6</v>
      </c>
      <c r="E75" s="45"/>
      <c r="F75" s="40">
        <f t="shared" si="3"/>
        <v>0</v>
      </c>
    </row>
    <row r="76" spans="1:6" x14ac:dyDescent="0.4">
      <c r="A76" s="38" t="s">
        <v>392</v>
      </c>
      <c r="B76" s="39" t="s">
        <v>70</v>
      </c>
      <c r="C76" s="46" t="s">
        <v>104</v>
      </c>
      <c r="D76" s="54">
        <v>3</v>
      </c>
      <c r="E76" s="45"/>
      <c r="F76" s="40">
        <f t="shared" si="3"/>
        <v>0</v>
      </c>
    </row>
    <row r="77" spans="1:6" x14ac:dyDescent="0.4">
      <c r="A77" s="38" t="s">
        <v>393</v>
      </c>
      <c r="B77" s="39" t="s">
        <v>70</v>
      </c>
      <c r="C77" s="46" t="s">
        <v>105</v>
      </c>
      <c r="D77" s="54">
        <v>2</v>
      </c>
      <c r="E77" s="45"/>
      <c r="F77" s="40">
        <f t="shared" si="3"/>
        <v>0</v>
      </c>
    </row>
    <row r="78" spans="1:6" x14ac:dyDescent="0.4">
      <c r="A78" s="38" t="s">
        <v>394</v>
      </c>
      <c r="B78" s="39" t="s">
        <v>36</v>
      </c>
      <c r="C78" s="46" t="s">
        <v>106</v>
      </c>
      <c r="D78" s="54">
        <v>13.92</v>
      </c>
      <c r="E78" s="45"/>
      <c r="F78" s="40">
        <f t="shared" si="3"/>
        <v>0</v>
      </c>
    </row>
    <row r="79" spans="1:6" x14ac:dyDescent="0.4">
      <c r="A79" s="38" t="s">
        <v>395</v>
      </c>
      <c r="B79" s="39" t="s">
        <v>36</v>
      </c>
      <c r="C79" s="46" t="s">
        <v>107</v>
      </c>
      <c r="D79" s="54">
        <v>1.74</v>
      </c>
      <c r="E79" s="45"/>
      <c r="F79" s="40">
        <f t="shared" si="3"/>
        <v>0</v>
      </c>
    </row>
    <row r="80" spans="1:6" x14ac:dyDescent="0.4">
      <c r="A80" s="38" t="s">
        <v>396</v>
      </c>
      <c r="B80" s="39" t="s">
        <v>47</v>
      </c>
      <c r="C80" s="46" t="s">
        <v>108</v>
      </c>
      <c r="D80" s="54">
        <v>1.74</v>
      </c>
      <c r="E80" s="45"/>
      <c r="F80" s="40">
        <f t="shared" si="3"/>
        <v>0</v>
      </c>
    </row>
    <row r="81" spans="1:6" x14ac:dyDescent="0.4">
      <c r="A81" s="38" t="s">
        <v>397</v>
      </c>
      <c r="B81" s="39" t="s">
        <v>36</v>
      </c>
      <c r="C81" s="46" t="s">
        <v>109</v>
      </c>
      <c r="D81" s="54">
        <v>2</v>
      </c>
      <c r="E81" s="45"/>
      <c r="F81" s="40">
        <f t="shared" si="3"/>
        <v>0</v>
      </c>
    </row>
    <row r="82" spans="1:6" x14ac:dyDescent="0.4">
      <c r="A82" s="38" t="s">
        <v>398</v>
      </c>
      <c r="B82" s="39" t="s">
        <v>36</v>
      </c>
      <c r="C82" s="46" t="s">
        <v>110</v>
      </c>
      <c r="D82" s="54">
        <v>3</v>
      </c>
      <c r="E82" s="45"/>
      <c r="F82" s="40">
        <f t="shared" si="3"/>
        <v>0</v>
      </c>
    </row>
    <row r="83" spans="1:6" x14ac:dyDescent="0.4">
      <c r="A83" s="38" t="s">
        <v>399</v>
      </c>
      <c r="B83" s="39" t="s">
        <v>47</v>
      </c>
      <c r="C83" s="46" t="s">
        <v>111</v>
      </c>
      <c r="D83" s="54">
        <v>18.170000000000002</v>
      </c>
      <c r="E83" s="45"/>
      <c r="F83" s="40">
        <f t="shared" si="3"/>
        <v>0</v>
      </c>
    </row>
    <row r="84" spans="1:6" x14ac:dyDescent="0.4">
      <c r="A84" s="38" t="s">
        <v>400</v>
      </c>
      <c r="B84" s="39" t="s">
        <v>47</v>
      </c>
      <c r="C84" s="46" t="s">
        <v>112</v>
      </c>
      <c r="D84" s="54">
        <v>18.170000000000002</v>
      </c>
      <c r="E84" s="45"/>
      <c r="F84" s="40">
        <f t="shared" si="3"/>
        <v>0</v>
      </c>
    </row>
    <row r="85" spans="1:6" x14ac:dyDescent="0.4">
      <c r="A85" s="38" t="s">
        <v>401</v>
      </c>
      <c r="B85" s="39" t="s">
        <v>70</v>
      </c>
      <c r="C85" s="46" t="s">
        <v>113</v>
      </c>
      <c r="D85" s="54">
        <v>12</v>
      </c>
      <c r="E85" s="45"/>
      <c r="F85" s="40">
        <f t="shared" si="3"/>
        <v>0</v>
      </c>
    </row>
    <row r="86" spans="1:6" ht="14.6" customHeight="1" x14ac:dyDescent="0.4">
      <c r="A86" s="38" t="s">
        <v>402</v>
      </c>
      <c r="B86" s="39" t="s">
        <v>70</v>
      </c>
      <c r="C86" s="46" t="s">
        <v>46</v>
      </c>
      <c r="D86" s="54">
        <v>7</v>
      </c>
      <c r="E86" s="45"/>
      <c r="F86" s="40">
        <f t="shared" si="3"/>
        <v>0</v>
      </c>
    </row>
    <row r="87" spans="1:6" x14ac:dyDescent="0.4">
      <c r="A87" s="38" t="s">
        <v>403</v>
      </c>
      <c r="B87" s="39" t="s">
        <v>70</v>
      </c>
      <c r="C87" s="46" t="s">
        <v>114</v>
      </c>
      <c r="D87" s="54">
        <v>14</v>
      </c>
      <c r="E87" s="45"/>
      <c r="F87" s="40">
        <f t="shared" si="3"/>
        <v>0</v>
      </c>
    </row>
    <row r="88" spans="1:6" x14ac:dyDescent="0.4">
      <c r="A88" s="38" t="s">
        <v>404</v>
      </c>
      <c r="B88" s="39" t="s">
        <v>47</v>
      </c>
      <c r="C88" s="46" t="s">
        <v>115</v>
      </c>
      <c r="D88" s="54">
        <v>24.41</v>
      </c>
      <c r="E88" s="45"/>
      <c r="F88" s="40">
        <f t="shared" si="3"/>
        <v>0</v>
      </c>
    </row>
    <row r="89" spans="1:6" x14ac:dyDescent="0.4">
      <c r="A89" s="38" t="s">
        <v>405</v>
      </c>
      <c r="B89" s="39" t="s">
        <v>47</v>
      </c>
      <c r="C89" s="46" t="s">
        <v>116</v>
      </c>
      <c r="D89" s="54">
        <v>23.6</v>
      </c>
      <c r="E89" s="45"/>
      <c r="F89" s="40">
        <f t="shared" si="3"/>
        <v>0</v>
      </c>
    </row>
    <row r="90" spans="1:6" x14ac:dyDescent="0.4">
      <c r="A90" s="38" t="s">
        <v>406</v>
      </c>
      <c r="B90" s="39" t="s">
        <v>36</v>
      </c>
      <c r="C90" s="46" t="s">
        <v>117</v>
      </c>
      <c r="D90" s="54">
        <v>4</v>
      </c>
      <c r="E90" s="45"/>
      <c r="F90" s="40">
        <f t="shared" si="3"/>
        <v>0</v>
      </c>
    </row>
    <row r="91" spans="1:6" x14ac:dyDescent="0.4">
      <c r="A91" s="38" t="s">
        <v>407</v>
      </c>
      <c r="B91" s="39" t="s">
        <v>36</v>
      </c>
      <c r="C91" s="46" t="s">
        <v>118</v>
      </c>
      <c r="D91" s="54">
        <v>2</v>
      </c>
      <c r="E91" s="45"/>
      <c r="F91" s="40">
        <f t="shared" si="3"/>
        <v>0</v>
      </c>
    </row>
    <row r="92" spans="1:6" x14ac:dyDescent="0.4">
      <c r="A92" s="38" t="s">
        <v>408</v>
      </c>
      <c r="B92" s="39" t="s">
        <v>36</v>
      </c>
      <c r="C92" s="46" t="s">
        <v>119</v>
      </c>
      <c r="D92" s="54">
        <v>4</v>
      </c>
      <c r="E92" s="45"/>
      <c r="F92" s="40">
        <f t="shared" si="3"/>
        <v>0</v>
      </c>
    </row>
    <row r="93" spans="1:6" x14ac:dyDescent="0.4">
      <c r="A93" s="38" t="s">
        <v>409</v>
      </c>
      <c r="B93" s="39" t="s">
        <v>47</v>
      </c>
      <c r="C93" s="46" t="s">
        <v>67</v>
      </c>
      <c r="D93" s="54">
        <v>28.59</v>
      </c>
      <c r="E93" s="45"/>
      <c r="F93" s="40">
        <f t="shared" si="3"/>
        <v>0</v>
      </c>
    </row>
    <row r="94" spans="1:6" x14ac:dyDescent="0.4">
      <c r="A94" s="38" t="s">
        <v>410</v>
      </c>
      <c r="B94" s="39" t="s">
        <v>70</v>
      </c>
      <c r="C94" s="46" t="s">
        <v>120</v>
      </c>
      <c r="D94" s="54">
        <v>7</v>
      </c>
      <c r="E94" s="45"/>
      <c r="F94" s="40">
        <f t="shared" si="3"/>
        <v>0</v>
      </c>
    </row>
    <row r="95" spans="1:6" ht="13.3" customHeight="1" x14ac:dyDescent="0.4">
      <c r="A95" s="38" t="s">
        <v>411</v>
      </c>
      <c r="B95" s="39" t="s">
        <v>70</v>
      </c>
      <c r="C95" s="46" t="s">
        <v>121</v>
      </c>
      <c r="D95" s="54">
        <v>1</v>
      </c>
      <c r="E95" s="45"/>
      <c r="F95" s="40">
        <f t="shared" si="3"/>
        <v>0</v>
      </c>
    </row>
    <row r="96" spans="1:6" x14ac:dyDescent="0.4">
      <c r="A96" s="38" t="s">
        <v>412</v>
      </c>
      <c r="B96" s="39" t="s">
        <v>70</v>
      </c>
      <c r="C96" s="46" t="s">
        <v>122</v>
      </c>
      <c r="D96" s="54">
        <v>7</v>
      </c>
      <c r="E96" s="45"/>
      <c r="F96" s="40">
        <f t="shared" si="3"/>
        <v>0</v>
      </c>
    </row>
    <row r="97" spans="1:6" x14ac:dyDescent="0.4">
      <c r="A97" s="38" t="s">
        <v>413</v>
      </c>
      <c r="B97" s="39" t="s">
        <v>47</v>
      </c>
      <c r="C97" s="46" t="s">
        <v>68</v>
      </c>
      <c r="D97" s="54">
        <v>28.59</v>
      </c>
      <c r="E97" s="45"/>
      <c r="F97" s="40">
        <f t="shared" si="3"/>
        <v>0</v>
      </c>
    </row>
    <row r="98" spans="1:6" x14ac:dyDescent="0.4">
      <c r="A98" s="41"/>
      <c r="B98" s="84" t="s">
        <v>842</v>
      </c>
      <c r="C98" s="85"/>
      <c r="D98" s="85"/>
      <c r="E98" s="86"/>
      <c r="F98" s="2">
        <f>SUM(F42:F97)</f>
        <v>0</v>
      </c>
    </row>
    <row r="99" spans="1:6" x14ac:dyDescent="0.4">
      <c r="A99" s="36" t="s">
        <v>414</v>
      </c>
      <c r="B99" s="36"/>
      <c r="C99" s="68" t="s">
        <v>123</v>
      </c>
      <c r="D99" s="55"/>
      <c r="E99" s="37"/>
      <c r="F99" s="37"/>
    </row>
    <row r="100" spans="1:6" x14ac:dyDescent="0.4">
      <c r="A100" s="38" t="s">
        <v>415</v>
      </c>
      <c r="B100" s="39" t="s">
        <v>47</v>
      </c>
      <c r="C100" s="46" t="s">
        <v>124</v>
      </c>
      <c r="D100" s="54">
        <v>58.88</v>
      </c>
      <c r="E100" s="45"/>
      <c r="F100" s="40">
        <f>+ROUND(TRUNC(D100,4)*TRUNC(E100,2),2)</f>
        <v>0</v>
      </c>
    </row>
    <row r="101" spans="1:6" x14ac:dyDescent="0.4">
      <c r="A101" s="38" t="s">
        <v>416</v>
      </c>
      <c r="B101" s="39" t="s">
        <v>47</v>
      </c>
      <c r="C101" s="46" t="s">
        <v>125</v>
      </c>
      <c r="D101" s="54">
        <v>135</v>
      </c>
      <c r="E101" s="45"/>
      <c r="F101" s="40">
        <f t="shared" ref="F101:F112" si="4">+ROUND(TRUNC(D101,4)*TRUNC(E101,2),2)</f>
        <v>0</v>
      </c>
    </row>
    <row r="102" spans="1:6" x14ac:dyDescent="0.4">
      <c r="A102" s="38" t="s">
        <v>417</v>
      </c>
      <c r="B102" s="39" t="s">
        <v>47</v>
      </c>
      <c r="C102" s="46" t="s">
        <v>126</v>
      </c>
      <c r="D102" s="54">
        <v>135</v>
      </c>
      <c r="E102" s="45"/>
      <c r="F102" s="40">
        <f t="shared" si="4"/>
        <v>0</v>
      </c>
    </row>
    <row r="103" spans="1:6" x14ac:dyDescent="0.4">
      <c r="A103" s="38" t="s">
        <v>418</v>
      </c>
      <c r="B103" s="39" t="s">
        <v>47</v>
      </c>
      <c r="C103" s="46" t="s">
        <v>84</v>
      </c>
      <c r="D103" s="54">
        <v>42.96</v>
      </c>
      <c r="E103" s="45"/>
      <c r="F103" s="40">
        <f t="shared" si="4"/>
        <v>0</v>
      </c>
    </row>
    <row r="104" spans="1:6" x14ac:dyDescent="0.4">
      <c r="A104" s="38" t="s">
        <v>419</v>
      </c>
      <c r="B104" s="39" t="s">
        <v>70</v>
      </c>
      <c r="C104" s="46" t="s">
        <v>77</v>
      </c>
      <c r="D104" s="54">
        <v>22</v>
      </c>
      <c r="E104" s="45"/>
      <c r="F104" s="40">
        <f t="shared" si="4"/>
        <v>0</v>
      </c>
    </row>
    <row r="105" spans="1:6" x14ac:dyDescent="0.4">
      <c r="A105" s="38" t="s">
        <v>420</v>
      </c>
      <c r="B105" s="39" t="s">
        <v>70</v>
      </c>
      <c r="C105" s="46" t="s">
        <v>76</v>
      </c>
      <c r="D105" s="54">
        <v>22</v>
      </c>
      <c r="E105" s="45"/>
      <c r="F105" s="40">
        <f t="shared" si="4"/>
        <v>0</v>
      </c>
    </row>
    <row r="106" spans="1:6" x14ac:dyDescent="0.4">
      <c r="A106" s="38" t="s">
        <v>421</v>
      </c>
      <c r="B106" s="39" t="s">
        <v>38</v>
      </c>
      <c r="C106" s="46" t="s">
        <v>127</v>
      </c>
      <c r="D106" s="54">
        <v>2.8</v>
      </c>
      <c r="E106" s="45"/>
      <c r="F106" s="40">
        <f t="shared" si="4"/>
        <v>0</v>
      </c>
    </row>
    <row r="107" spans="1:6" x14ac:dyDescent="0.4">
      <c r="A107" s="38" t="s">
        <v>422</v>
      </c>
      <c r="B107" s="39" t="s">
        <v>38</v>
      </c>
      <c r="C107" s="46" t="s">
        <v>128</v>
      </c>
      <c r="D107" s="54">
        <v>5.4</v>
      </c>
      <c r="E107" s="45"/>
      <c r="F107" s="40">
        <f t="shared" si="4"/>
        <v>0</v>
      </c>
    </row>
    <row r="108" spans="1:6" x14ac:dyDescent="0.4">
      <c r="A108" s="38" t="s">
        <v>423</v>
      </c>
      <c r="B108" s="39" t="s">
        <v>47</v>
      </c>
      <c r="C108" s="46" t="s">
        <v>129</v>
      </c>
      <c r="D108" s="54">
        <v>7.96</v>
      </c>
      <c r="E108" s="45"/>
      <c r="F108" s="40">
        <f t="shared" si="4"/>
        <v>0</v>
      </c>
    </row>
    <row r="109" spans="1:6" x14ac:dyDescent="0.4">
      <c r="A109" s="38" t="s">
        <v>424</v>
      </c>
      <c r="B109" s="39" t="s">
        <v>47</v>
      </c>
      <c r="C109" s="46" t="s">
        <v>130</v>
      </c>
      <c r="D109" s="54">
        <v>16.95</v>
      </c>
      <c r="E109" s="45"/>
      <c r="F109" s="40">
        <f t="shared" si="4"/>
        <v>0</v>
      </c>
    </row>
    <row r="110" spans="1:6" x14ac:dyDescent="0.4">
      <c r="A110" s="38" t="s">
        <v>425</v>
      </c>
      <c r="B110" s="39" t="s">
        <v>47</v>
      </c>
      <c r="C110" s="46" t="s">
        <v>58</v>
      </c>
      <c r="D110" s="54">
        <v>6.08</v>
      </c>
      <c r="E110" s="45"/>
      <c r="F110" s="40">
        <f t="shared" si="4"/>
        <v>0</v>
      </c>
    </row>
    <row r="111" spans="1:6" x14ac:dyDescent="0.4">
      <c r="A111" s="38" t="s">
        <v>426</v>
      </c>
      <c r="B111" s="39" t="s">
        <v>47</v>
      </c>
      <c r="C111" s="46" t="s">
        <v>59</v>
      </c>
      <c r="D111" s="54">
        <v>6.08</v>
      </c>
      <c r="E111" s="45"/>
      <c r="F111" s="40">
        <f t="shared" si="4"/>
        <v>0</v>
      </c>
    </row>
    <row r="112" spans="1:6" x14ac:dyDescent="0.4">
      <c r="A112" s="38" t="s">
        <v>427</v>
      </c>
      <c r="B112" s="39" t="s">
        <v>36</v>
      </c>
      <c r="C112" s="46" t="s">
        <v>131</v>
      </c>
      <c r="D112" s="54">
        <v>18</v>
      </c>
      <c r="E112" s="45"/>
      <c r="F112" s="40">
        <f t="shared" si="4"/>
        <v>0</v>
      </c>
    </row>
    <row r="113" spans="1:6" x14ac:dyDescent="0.4">
      <c r="A113" s="38" t="s">
        <v>428</v>
      </c>
      <c r="B113" s="39" t="s">
        <v>132</v>
      </c>
      <c r="C113" s="46" t="s">
        <v>133</v>
      </c>
      <c r="D113" s="54">
        <v>529.95000000000005</v>
      </c>
      <c r="E113" s="45"/>
      <c r="F113" s="40">
        <f>+ROUND(TRUNC(D113,4)*TRUNC(E113,2),2)</f>
        <v>0</v>
      </c>
    </row>
    <row r="114" spans="1:6" x14ac:dyDescent="0.4">
      <c r="A114" s="38" t="s">
        <v>429</v>
      </c>
      <c r="B114" s="39" t="s">
        <v>132</v>
      </c>
      <c r="C114" s="46" t="s">
        <v>134</v>
      </c>
      <c r="D114" s="54">
        <v>529.95000000000005</v>
      </c>
      <c r="E114" s="45"/>
      <c r="F114" s="40">
        <f t="shared" ref="F114:F124" si="5">+ROUND(TRUNC(D114,4)*TRUNC(E114,2),2)</f>
        <v>0</v>
      </c>
    </row>
    <row r="115" spans="1:6" x14ac:dyDescent="0.4">
      <c r="A115" s="38" t="s">
        <v>430</v>
      </c>
      <c r="B115" s="39" t="s">
        <v>47</v>
      </c>
      <c r="C115" s="46" t="s">
        <v>135</v>
      </c>
      <c r="D115" s="54">
        <v>48.94</v>
      </c>
      <c r="E115" s="45"/>
      <c r="F115" s="40">
        <f t="shared" si="5"/>
        <v>0</v>
      </c>
    </row>
    <row r="116" spans="1:6" x14ac:dyDescent="0.4">
      <c r="A116" s="38" t="s">
        <v>431</v>
      </c>
      <c r="B116" s="39" t="s">
        <v>47</v>
      </c>
      <c r="C116" s="46" t="s">
        <v>136</v>
      </c>
      <c r="D116" s="54">
        <v>6.4</v>
      </c>
      <c r="E116" s="45"/>
      <c r="F116" s="40">
        <f t="shared" si="5"/>
        <v>0</v>
      </c>
    </row>
    <row r="117" spans="1:6" x14ac:dyDescent="0.4">
      <c r="A117" s="38" t="s">
        <v>432</v>
      </c>
      <c r="B117" s="39" t="s">
        <v>47</v>
      </c>
      <c r="C117" s="46" t="s">
        <v>137</v>
      </c>
      <c r="D117" s="54">
        <v>2.16</v>
      </c>
      <c r="E117" s="45"/>
      <c r="F117" s="40">
        <f t="shared" si="5"/>
        <v>0</v>
      </c>
    </row>
    <row r="118" spans="1:6" x14ac:dyDescent="0.4">
      <c r="A118" s="38" t="s">
        <v>433</v>
      </c>
      <c r="B118" s="39" t="s">
        <v>47</v>
      </c>
      <c r="C118" s="46" t="s">
        <v>43</v>
      </c>
      <c r="D118" s="54">
        <v>9.14</v>
      </c>
      <c r="E118" s="45"/>
      <c r="F118" s="40">
        <f t="shared" si="5"/>
        <v>0</v>
      </c>
    </row>
    <row r="119" spans="1:6" x14ac:dyDescent="0.4">
      <c r="A119" s="38" t="s">
        <v>434</v>
      </c>
      <c r="B119" s="39" t="s">
        <v>47</v>
      </c>
      <c r="C119" s="46" t="s">
        <v>138</v>
      </c>
      <c r="D119" s="54">
        <v>35.32</v>
      </c>
      <c r="E119" s="45"/>
      <c r="F119" s="40">
        <f t="shared" si="5"/>
        <v>0</v>
      </c>
    </row>
    <row r="120" spans="1:6" x14ac:dyDescent="0.4">
      <c r="A120" s="38" t="s">
        <v>435</v>
      </c>
      <c r="B120" s="39" t="s">
        <v>47</v>
      </c>
      <c r="C120" s="46" t="s">
        <v>139</v>
      </c>
      <c r="D120" s="54">
        <v>65.88</v>
      </c>
      <c r="E120" s="45"/>
      <c r="F120" s="40">
        <f t="shared" si="5"/>
        <v>0</v>
      </c>
    </row>
    <row r="121" spans="1:6" x14ac:dyDescent="0.4">
      <c r="A121" s="38" t="s">
        <v>436</v>
      </c>
      <c r="B121" s="39" t="s">
        <v>38</v>
      </c>
      <c r="C121" s="46" t="s">
        <v>140</v>
      </c>
      <c r="D121" s="54">
        <v>13.75</v>
      </c>
      <c r="E121" s="45"/>
      <c r="F121" s="40">
        <f t="shared" si="5"/>
        <v>0</v>
      </c>
    </row>
    <row r="122" spans="1:6" x14ac:dyDescent="0.4">
      <c r="A122" s="38" t="s">
        <v>437</v>
      </c>
      <c r="B122" s="39" t="s">
        <v>51</v>
      </c>
      <c r="C122" s="46" t="s">
        <v>141</v>
      </c>
      <c r="D122" s="54">
        <v>0.47</v>
      </c>
      <c r="E122" s="45"/>
      <c r="F122" s="40">
        <f t="shared" si="5"/>
        <v>0</v>
      </c>
    </row>
    <row r="123" spans="1:6" x14ac:dyDescent="0.4">
      <c r="A123" s="38" t="s">
        <v>438</v>
      </c>
      <c r="B123" s="39" t="s">
        <v>47</v>
      </c>
      <c r="C123" s="46" t="s">
        <v>64</v>
      </c>
      <c r="D123" s="54">
        <v>6.08</v>
      </c>
      <c r="E123" s="45"/>
      <c r="F123" s="40">
        <f t="shared" si="5"/>
        <v>0</v>
      </c>
    </row>
    <row r="124" spans="1:6" x14ac:dyDescent="0.4">
      <c r="A124" s="38" t="s">
        <v>439</v>
      </c>
      <c r="B124" s="39" t="s">
        <v>38</v>
      </c>
      <c r="C124" s="46" t="s">
        <v>65</v>
      </c>
      <c r="D124" s="54">
        <v>8.5</v>
      </c>
      <c r="E124" s="45"/>
      <c r="F124" s="40">
        <f t="shared" si="5"/>
        <v>0</v>
      </c>
    </row>
    <row r="125" spans="1:6" x14ac:dyDescent="0.4">
      <c r="A125" s="38" t="s">
        <v>440</v>
      </c>
      <c r="B125" s="39" t="s">
        <v>36</v>
      </c>
      <c r="C125" s="46" t="s">
        <v>142</v>
      </c>
      <c r="D125" s="54">
        <v>7</v>
      </c>
      <c r="E125" s="45"/>
      <c r="F125" s="40">
        <f>+ROUND(TRUNC(D125,4)*TRUNC(E125,2),2)</f>
        <v>0</v>
      </c>
    </row>
    <row r="126" spans="1:6" x14ac:dyDescent="0.4">
      <c r="A126" s="38" t="s">
        <v>441</v>
      </c>
      <c r="B126" s="39" t="s">
        <v>36</v>
      </c>
      <c r="C126" s="46" t="s">
        <v>143</v>
      </c>
      <c r="D126" s="54">
        <v>3</v>
      </c>
      <c r="E126" s="45"/>
      <c r="F126" s="40">
        <f t="shared" ref="F126:F137" si="6">+ROUND(TRUNC(D126,4)*TRUNC(E126,2),2)</f>
        <v>0</v>
      </c>
    </row>
    <row r="127" spans="1:6" x14ac:dyDescent="0.4">
      <c r="A127" s="38" t="s">
        <v>442</v>
      </c>
      <c r="B127" s="39" t="s">
        <v>36</v>
      </c>
      <c r="C127" s="46" t="s">
        <v>144</v>
      </c>
      <c r="D127" s="54">
        <v>2</v>
      </c>
      <c r="E127" s="45"/>
      <c r="F127" s="40">
        <f t="shared" si="6"/>
        <v>0</v>
      </c>
    </row>
    <row r="128" spans="1:6" x14ac:dyDescent="0.4">
      <c r="A128" s="38" t="s">
        <v>443</v>
      </c>
      <c r="B128" s="39" t="s">
        <v>36</v>
      </c>
      <c r="C128" s="46" t="s">
        <v>145</v>
      </c>
      <c r="D128" s="54">
        <v>3</v>
      </c>
      <c r="E128" s="45"/>
      <c r="F128" s="40">
        <f t="shared" si="6"/>
        <v>0</v>
      </c>
    </row>
    <row r="129" spans="1:6" x14ac:dyDescent="0.4">
      <c r="A129" s="38" t="s">
        <v>444</v>
      </c>
      <c r="B129" s="39" t="s">
        <v>36</v>
      </c>
      <c r="C129" s="46" t="s">
        <v>146</v>
      </c>
      <c r="D129" s="54">
        <v>7</v>
      </c>
      <c r="E129" s="45"/>
      <c r="F129" s="40">
        <f t="shared" si="6"/>
        <v>0</v>
      </c>
    </row>
    <row r="130" spans="1:6" x14ac:dyDescent="0.4">
      <c r="A130" s="38" t="s">
        <v>445</v>
      </c>
      <c r="B130" s="39" t="s">
        <v>36</v>
      </c>
      <c r="C130" s="46" t="s">
        <v>107</v>
      </c>
      <c r="D130" s="54">
        <v>1.74</v>
      </c>
      <c r="E130" s="45"/>
      <c r="F130" s="40">
        <f t="shared" si="6"/>
        <v>0</v>
      </c>
    </row>
    <row r="131" spans="1:6" x14ac:dyDescent="0.4">
      <c r="A131" s="38" t="s">
        <v>446</v>
      </c>
      <c r="B131" s="39" t="s">
        <v>36</v>
      </c>
      <c r="C131" s="46" t="s">
        <v>147</v>
      </c>
      <c r="D131" s="54">
        <v>1.94</v>
      </c>
      <c r="E131" s="45"/>
      <c r="F131" s="40">
        <f t="shared" si="6"/>
        <v>0</v>
      </c>
    </row>
    <row r="132" spans="1:6" x14ac:dyDescent="0.4">
      <c r="A132" s="38" t="s">
        <v>447</v>
      </c>
      <c r="B132" s="39" t="s">
        <v>36</v>
      </c>
      <c r="C132" s="46" t="s">
        <v>39</v>
      </c>
      <c r="D132" s="54">
        <v>1.94</v>
      </c>
      <c r="E132" s="45"/>
      <c r="F132" s="40">
        <f t="shared" si="6"/>
        <v>0</v>
      </c>
    </row>
    <row r="133" spans="1:6" x14ac:dyDescent="0.4">
      <c r="A133" s="38" t="s">
        <v>448</v>
      </c>
      <c r="B133" s="39" t="s">
        <v>36</v>
      </c>
      <c r="C133" s="46" t="s">
        <v>37</v>
      </c>
      <c r="D133" s="54">
        <v>2</v>
      </c>
      <c r="E133" s="45"/>
      <c r="F133" s="40">
        <f t="shared" si="6"/>
        <v>0</v>
      </c>
    </row>
    <row r="134" spans="1:6" x14ac:dyDescent="0.4">
      <c r="A134" s="38" t="s">
        <v>449</v>
      </c>
      <c r="B134" s="39" t="s">
        <v>36</v>
      </c>
      <c r="C134" s="46" t="s">
        <v>40</v>
      </c>
      <c r="D134" s="54">
        <v>35</v>
      </c>
      <c r="E134" s="45"/>
      <c r="F134" s="40">
        <f t="shared" si="6"/>
        <v>0</v>
      </c>
    </row>
    <row r="135" spans="1:6" x14ac:dyDescent="0.4">
      <c r="A135" s="38" t="s">
        <v>450</v>
      </c>
      <c r="B135" s="39" t="s">
        <v>36</v>
      </c>
      <c r="C135" s="46" t="s">
        <v>41</v>
      </c>
      <c r="D135" s="54">
        <v>14</v>
      </c>
      <c r="E135" s="45"/>
      <c r="F135" s="40">
        <f t="shared" si="6"/>
        <v>0</v>
      </c>
    </row>
    <row r="136" spans="1:6" x14ac:dyDescent="0.4">
      <c r="A136" s="38" t="s">
        <v>451</v>
      </c>
      <c r="B136" s="39" t="s">
        <v>70</v>
      </c>
      <c r="C136" s="46" t="s">
        <v>148</v>
      </c>
      <c r="D136" s="54">
        <v>35</v>
      </c>
      <c r="E136" s="45"/>
      <c r="F136" s="40">
        <f t="shared" si="6"/>
        <v>0</v>
      </c>
    </row>
    <row r="137" spans="1:6" x14ac:dyDescent="0.4">
      <c r="A137" s="38" t="s">
        <v>452</v>
      </c>
      <c r="B137" s="39" t="s">
        <v>47</v>
      </c>
      <c r="C137" s="46" t="s">
        <v>149</v>
      </c>
      <c r="D137" s="54">
        <v>7.2</v>
      </c>
      <c r="E137" s="45"/>
      <c r="F137" s="40">
        <f t="shared" si="6"/>
        <v>0</v>
      </c>
    </row>
    <row r="138" spans="1:6" x14ac:dyDescent="0.4">
      <c r="A138" s="38" t="s">
        <v>453</v>
      </c>
      <c r="B138" s="39" t="s">
        <v>38</v>
      </c>
      <c r="C138" s="46" t="s">
        <v>150</v>
      </c>
      <c r="D138" s="54">
        <v>15.2</v>
      </c>
      <c r="E138" s="45"/>
      <c r="F138" s="40">
        <f>+ROUND(TRUNC(D138,4)*TRUNC(E138,2),2)</f>
        <v>0</v>
      </c>
    </row>
    <row r="139" spans="1:6" x14ac:dyDescent="0.4">
      <c r="A139" s="38" t="s">
        <v>454</v>
      </c>
      <c r="B139" s="39" t="s">
        <v>47</v>
      </c>
      <c r="C139" s="46" t="s">
        <v>45</v>
      </c>
      <c r="D139" s="54">
        <v>7.2</v>
      </c>
      <c r="E139" s="45"/>
      <c r="F139" s="40">
        <f t="shared" ref="F139:F149" si="7">+ROUND(TRUNC(D139,4)*TRUNC(E139,2),2)</f>
        <v>0</v>
      </c>
    </row>
    <row r="140" spans="1:6" x14ac:dyDescent="0.4">
      <c r="A140" s="38" t="s">
        <v>455</v>
      </c>
      <c r="B140" s="39" t="s">
        <v>47</v>
      </c>
      <c r="C140" s="46" t="s">
        <v>116</v>
      </c>
      <c r="D140" s="54">
        <v>105.87</v>
      </c>
      <c r="E140" s="45"/>
      <c r="F140" s="40">
        <f t="shared" si="7"/>
        <v>0</v>
      </c>
    </row>
    <row r="141" spans="1:6" x14ac:dyDescent="0.4">
      <c r="A141" s="38" t="s">
        <v>456</v>
      </c>
      <c r="B141" s="39" t="s">
        <v>47</v>
      </c>
      <c r="C141" s="46" t="s">
        <v>151</v>
      </c>
      <c r="D141" s="54">
        <v>128.30000000000001</v>
      </c>
      <c r="E141" s="45"/>
      <c r="F141" s="40">
        <f t="shared" si="7"/>
        <v>0</v>
      </c>
    </row>
    <row r="142" spans="1:6" x14ac:dyDescent="0.4">
      <c r="A142" s="38" t="s">
        <v>457</v>
      </c>
      <c r="B142" s="39" t="s">
        <v>47</v>
      </c>
      <c r="C142" s="46" t="s">
        <v>152</v>
      </c>
      <c r="D142" s="54">
        <v>5.64</v>
      </c>
      <c r="E142" s="45"/>
      <c r="F142" s="40">
        <f t="shared" si="7"/>
        <v>0</v>
      </c>
    </row>
    <row r="143" spans="1:6" x14ac:dyDescent="0.4">
      <c r="A143" s="38" t="s">
        <v>458</v>
      </c>
      <c r="B143" s="39" t="s">
        <v>47</v>
      </c>
      <c r="C143" s="46" t="s">
        <v>153</v>
      </c>
      <c r="D143" s="54">
        <v>135</v>
      </c>
      <c r="E143" s="45"/>
      <c r="F143" s="40">
        <f t="shared" si="7"/>
        <v>0</v>
      </c>
    </row>
    <row r="144" spans="1:6" x14ac:dyDescent="0.4">
      <c r="A144" s="38" t="s">
        <v>459</v>
      </c>
      <c r="B144" s="39" t="s">
        <v>36</v>
      </c>
      <c r="C144" s="46" t="s">
        <v>154</v>
      </c>
      <c r="D144" s="54">
        <v>8</v>
      </c>
      <c r="E144" s="45"/>
      <c r="F144" s="40">
        <f t="shared" si="7"/>
        <v>0</v>
      </c>
    </row>
    <row r="145" spans="1:6" x14ac:dyDescent="0.4">
      <c r="A145" s="38" t="s">
        <v>460</v>
      </c>
      <c r="B145" s="39" t="s">
        <v>36</v>
      </c>
      <c r="C145" s="46" t="s">
        <v>155</v>
      </c>
      <c r="D145" s="54">
        <v>6</v>
      </c>
      <c r="E145" s="45"/>
      <c r="F145" s="40">
        <f t="shared" si="7"/>
        <v>0</v>
      </c>
    </row>
    <row r="146" spans="1:6" x14ac:dyDescent="0.4">
      <c r="A146" s="38" t="s">
        <v>461</v>
      </c>
      <c r="B146" s="39" t="s">
        <v>70</v>
      </c>
      <c r="C146" s="46" t="s">
        <v>113</v>
      </c>
      <c r="D146" s="54">
        <v>22</v>
      </c>
      <c r="E146" s="45"/>
      <c r="F146" s="40">
        <f t="shared" si="7"/>
        <v>0</v>
      </c>
    </row>
    <row r="147" spans="1:6" x14ac:dyDescent="0.4">
      <c r="A147" s="38" t="s">
        <v>462</v>
      </c>
      <c r="B147" s="39" t="s">
        <v>70</v>
      </c>
      <c r="C147" s="46" t="s">
        <v>114</v>
      </c>
      <c r="D147" s="54">
        <v>22</v>
      </c>
      <c r="E147" s="45"/>
      <c r="F147" s="40">
        <f t="shared" si="7"/>
        <v>0</v>
      </c>
    </row>
    <row r="148" spans="1:6" x14ac:dyDescent="0.4">
      <c r="A148" s="38" t="s">
        <v>463</v>
      </c>
      <c r="B148" s="39" t="s">
        <v>47</v>
      </c>
      <c r="C148" s="46" t="s">
        <v>67</v>
      </c>
      <c r="D148" s="54">
        <v>272.62</v>
      </c>
      <c r="E148" s="45"/>
      <c r="F148" s="40">
        <f t="shared" si="7"/>
        <v>0</v>
      </c>
    </row>
    <row r="149" spans="1:6" x14ac:dyDescent="0.4">
      <c r="A149" s="38" t="s">
        <v>464</v>
      </c>
      <c r="B149" s="39" t="s">
        <v>47</v>
      </c>
      <c r="C149" s="46" t="s">
        <v>68</v>
      </c>
      <c r="D149" s="54">
        <v>272.62</v>
      </c>
      <c r="E149" s="45"/>
      <c r="F149" s="40">
        <f t="shared" si="7"/>
        <v>0</v>
      </c>
    </row>
    <row r="150" spans="1:6" x14ac:dyDescent="0.4">
      <c r="A150" s="41"/>
      <c r="B150" s="84" t="s">
        <v>843</v>
      </c>
      <c r="C150" s="85"/>
      <c r="D150" s="85"/>
      <c r="E150" s="86"/>
      <c r="F150" s="2">
        <f>SUM(F100:F149)</f>
        <v>0</v>
      </c>
    </row>
    <row r="151" spans="1:6" x14ac:dyDescent="0.4">
      <c r="A151" s="36" t="s">
        <v>465</v>
      </c>
      <c r="B151" s="36"/>
      <c r="C151" s="68" t="s">
        <v>156</v>
      </c>
      <c r="D151" s="55"/>
      <c r="E151" s="37"/>
      <c r="F151" s="37"/>
    </row>
    <row r="152" spans="1:6" x14ac:dyDescent="0.4">
      <c r="A152" s="38" t="s">
        <v>466</v>
      </c>
      <c r="B152" s="39" t="s">
        <v>47</v>
      </c>
      <c r="C152" s="46" t="s">
        <v>135</v>
      </c>
      <c r="D152" s="54">
        <v>7</v>
      </c>
      <c r="E152" s="45"/>
      <c r="F152" s="40">
        <f t="shared" ref="F152:F163" si="8">+ROUND(TRUNC(D152,4)*TRUNC(E152,2),2)</f>
        <v>0</v>
      </c>
    </row>
    <row r="153" spans="1:6" x14ac:dyDescent="0.4">
      <c r="A153" s="38" t="s">
        <v>467</v>
      </c>
      <c r="B153" s="39" t="s">
        <v>47</v>
      </c>
      <c r="C153" s="46" t="s">
        <v>157</v>
      </c>
      <c r="D153" s="54">
        <v>2.4</v>
      </c>
      <c r="E153" s="45"/>
      <c r="F153" s="40">
        <f t="shared" si="8"/>
        <v>0</v>
      </c>
    </row>
    <row r="154" spans="1:6" x14ac:dyDescent="0.4">
      <c r="A154" s="38" t="s">
        <v>468</v>
      </c>
      <c r="B154" s="39" t="s">
        <v>47</v>
      </c>
      <c r="C154" s="46" t="s">
        <v>116</v>
      </c>
      <c r="D154" s="54">
        <v>7</v>
      </c>
      <c r="E154" s="45"/>
      <c r="F154" s="40">
        <f t="shared" si="8"/>
        <v>0</v>
      </c>
    </row>
    <row r="155" spans="1:6" x14ac:dyDescent="0.4">
      <c r="A155" s="38" t="s">
        <v>469</v>
      </c>
      <c r="B155" s="39" t="s">
        <v>47</v>
      </c>
      <c r="C155" s="46" t="s">
        <v>67</v>
      </c>
      <c r="D155" s="54">
        <v>30</v>
      </c>
      <c r="E155" s="45"/>
      <c r="F155" s="40">
        <f t="shared" si="8"/>
        <v>0</v>
      </c>
    </row>
    <row r="156" spans="1:6" x14ac:dyDescent="0.4">
      <c r="A156" s="38" t="s">
        <v>470</v>
      </c>
      <c r="B156" s="39" t="s">
        <v>47</v>
      </c>
      <c r="C156" s="46" t="s">
        <v>68</v>
      </c>
      <c r="D156" s="54">
        <v>23.91</v>
      </c>
      <c r="E156" s="45"/>
      <c r="F156" s="40">
        <f t="shared" si="8"/>
        <v>0</v>
      </c>
    </row>
    <row r="157" spans="1:6" x14ac:dyDescent="0.4">
      <c r="A157" s="38" t="s">
        <v>471</v>
      </c>
      <c r="B157" s="39" t="s">
        <v>38</v>
      </c>
      <c r="C157" s="46" t="s">
        <v>158</v>
      </c>
      <c r="D157" s="54">
        <v>6</v>
      </c>
      <c r="E157" s="45"/>
      <c r="F157" s="40">
        <f t="shared" si="8"/>
        <v>0</v>
      </c>
    </row>
    <row r="158" spans="1:6" x14ac:dyDescent="0.4">
      <c r="A158" s="38" t="s">
        <v>472</v>
      </c>
      <c r="B158" s="39" t="s">
        <v>36</v>
      </c>
      <c r="C158" s="46" t="s">
        <v>159</v>
      </c>
      <c r="D158" s="54">
        <v>1</v>
      </c>
      <c r="E158" s="45"/>
      <c r="F158" s="40">
        <f t="shared" si="8"/>
        <v>0</v>
      </c>
    </row>
    <row r="159" spans="1:6" x14ac:dyDescent="0.4">
      <c r="A159" s="38" t="s">
        <v>473</v>
      </c>
      <c r="B159" s="39" t="s">
        <v>36</v>
      </c>
      <c r="C159" s="46" t="s">
        <v>160</v>
      </c>
      <c r="D159" s="54">
        <v>1</v>
      </c>
      <c r="E159" s="45"/>
      <c r="F159" s="40">
        <f t="shared" si="8"/>
        <v>0</v>
      </c>
    </row>
    <row r="160" spans="1:6" x14ac:dyDescent="0.4">
      <c r="A160" s="38" t="s">
        <v>474</v>
      </c>
      <c r="B160" s="39" t="s">
        <v>47</v>
      </c>
      <c r="C160" s="46" t="s">
        <v>84</v>
      </c>
      <c r="D160" s="54">
        <v>1.94</v>
      </c>
      <c r="E160" s="45"/>
      <c r="F160" s="40">
        <f t="shared" si="8"/>
        <v>0</v>
      </c>
    </row>
    <row r="161" spans="1:6" x14ac:dyDescent="0.4">
      <c r="A161" s="38" t="s">
        <v>475</v>
      </c>
      <c r="B161" s="39" t="s">
        <v>47</v>
      </c>
      <c r="C161" s="46" t="s">
        <v>91</v>
      </c>
      <c r="D161" s="54">
        <v>1.94</v>
      </c>
      <c r="E161" s="45"/>
      <c r="F161" s="40">
        <f t="shared" si="8"/>
        <v>0</v>
      </c>
    </row>
    <row r="162" spans="1:6" x14ac:dyDescent="0.4">
      <c r="A162" s="38" t="s">
        <v>476</v>
      </c>
      <c r="B162" s="39" t="s">
        <v>47</v>
      </c>
      <c r="C162" s="46" t="s">
        <v>161</v>
      </c>
      <c r="D162" s="54">
        <v>1.94</v>
      </c>
      <c r="E162" s="45"/>
      <c r="F162" s="40">
        <f t="shared" si="8"/>
        <v>0</v>
      </c>
    </row>
    <row r="163" spans="1:6" x14ac:dyDescent="0.4">
      <c r="A163" s="38" t="s">
        <v>477</v>
      </c>
      <c r="B163" s="39" t="s">
        <v>47</v>
      </c>
      <c r="C163" s="46" t="s">
        <v>115</v>
      </c>
      <c r="D163" s="54">
        <v>3.87</v>
      </c>
      <c r="E163" s="45"/>
      <c r="F163" s="40">
        <f t="shared" si="8"/>
        <v>0</v>
      </c>
    </row>
    <row r="164" spans="1:6" x14ac:dyDescent="0.4">
      <c r="A164" s="41"/>
      <c r="B164" s="84" t="s">
        <v>844</v>
      </c>
      <c r="C164" s="85"/>
      <c r="D164" s="85"/>
      <c r="E164" s="86"/>
      <c r="F164" s="2">
        <f>SUM(F152:F163)</f>
        <v>0</v>
      </c>
    </row>
    <row r="165" spans="1:6" x14ac:dyDescent="0.4">
      <c r="A165" s="36" t="s">
        <v>478</v>
      </c>
      <c r="B165" s="36"/>
      <c r="C165" s="68" t="s">
        <v>162</v>
      </c>
      <c r="D165" s="55"/>
      <c r="E165" s="37"/>
      <c r="F165" s="37"/>
    </row>
    <row r="166" spans="1:6" x14ac:dyDescent="0.4">
      <c r="A166" s="38" t="s">
        <v>479</v>
      </c>
      <c r="B166" s="39" t="s">
        <v>47</v>
      </c>
      <c r="C166" s="46" t="s">
        <v>124</v>
      </c>
      <c r="D166" s="54">
        <v>68.02</v>
      </c>
      <c r="E166" s="45"/>
      <c r="F166" s="40">
        <f t="shared" ref="F166:F175" si="9">+ROUND(TRUNC(D166,4)*TRUNC(E166,2),2)</f>
        <v>0</v>
      </c>
    </row>
    <row r="167" spans="1:6" x14ac:dyDescent="0.4">
      <c r="A167" s="38" t="s">
        <v>480</v>
      </c>
      <c r="B167" s="39" t="s">
        <v>47</v>
      </c>
      <c r="C167" s="46" t="s">
        <v>125</v>
      </c>
      <c r="D167" s="54">
        <v>27.54</v>
      </c>
      <c r="E167" s="45"/>
      <c r="F167" s="40">
        <f t="shared" si="9"/>
        <v>0</v>
      </c>
    </row>
    <row r="168" spans="1:6" x14ac:dyDescent="0.4">
      <c r="A168" s="38" t="s">
        <v>481</v>
      </c>
      <c r="B168" s="39" t="s">
        <v>47</v>
      </c>
      <c r="C168" s="46" t="s">
        <v>126</v>
      </c>
      <c r="D168" s="54">
        <v>12</v>
      </c>
      <c r="E168" s="45"/>
      <c r="F168" s="40">
        <f t="shared" si="9"/>
        <v>0</v>
      </c>
    </row>
    <row r="169" spans="1:6" x14ac:dyDescent="0.4">
      <c r="A169" s="38" t="s">
        <v>482</v>
      </c>
      <c r="B169" s="39" t="s">
        <v>47</v>
      </c>
      <c r="C169" s="46" t="s">
        <v>79</v>
      </c>
      <c r="D169" s="54">
        <v>25.68</v>
      </c>
      <c r="E169" s="45"/>
      <c r="F169" s="40">
        <f t="shared" si="9"/>
        <v>0</v>
      </c>
    </row>
    <row r="170" spans="1:6" x14ac:dyDescent="0.4">
      <c r="A170" s="38" t="s">
        <v>483</v>
      </c>
      <c r="B170" s="39" t="s">
        <v>47</v>
      </c>
      <c r="C170" s="46" t="s">
        <v>84</v>
      </c>
      <c r="D170" s="54">
        <v>29.54</v>
      </c>
      <c r="E170" s="45"/>
      <c r="F170" s="40">
        <f t="shared" si="9"/>
        <v>0</v>
      </c>
    </row>
    <row r="171" spans="1:6" x14ac:dyDescent="0.4">
      <c r="A171" s="38" t="s">
        <v>484</v>
      </c>
      <c r="B171" s="39" t="s">
        <v>70</v>
      </c>
      <c r="C171" s="46" t="s">
        <v>76</v>
      </c>
      <c r="D171" s="54">
        <v>6</v>
      </c>
      <c r="E171" s="45"/>
      <c r="F171" s="40">
        <f t="shared" si="9"/>
        <v>0</v>
      </c>
    </row>
    <row r="172" spans="1:6" x14ac:dyDescent="0.4">
      <c r="A172" s="38" t="s">
        <v>485</v>
      </c>
      <c r="B172" s="39" t="s">
        <v>70</v>
      </c>
      <c r="C172" s="46" t="s">
        <v>77</v>
      </c>
      <c r="D172" s="54">
        <v>5</v>
      </c>
      <c r="E172" s="45"/>
      <c r="F172" s="40">
        <f t="shared" si="9"/>
        <v>0</v>
      </c>
    </row>
    <row r="173" spans="1:6" x14ac:dyDescent="0.4">
      <c r="A173" s="38" t="s">
        <v>486</v>
      </c>
      <c r="B173" s="39" t="s">
        <v>38</v>
      </c>
      <c r="C173" s="46" t="s">
        <v>80</v>
      </c>
      <c r="D173" s="54">
        <v>4.2</v>
      </c>
      <c r="E173" s="45"/>
      <c r="F173" s="40">
        <f t="shared" si="9"/>
        <v>0</v>
      </c>
    </row>
    <row r="174" spans="1:6" x14ac:dyDescent="0.4">
      <c r="A174" s="38" t="s">
        <v>487</v>
      </c>
      <c r="B174" s="39" t="s">
        <v>47</v>
      </c>
      <c r="C174" s="46" t="s">
        <v>163</v>
      </c>
      <c r="D174" s="54">
        <v>4.18</v>
      </c>
      <c r="E174" s="45"/>
      <c r="F174" s="40">
        <f t="shared" si="9"/>
        <v>0</v>
      </c>
    </row>
    <row r="175" spans="1:6" x14ac:dyDescent="0.4">
      <c r="A175" s="38" t="s">
        <v>488</v>
      </c>
      <c r="B175" s="39" t="s">
        <v>36</v>
      </c>
      <c r="C175" s="46" t="s">
        <v>131</v>
      </c>
      <c r="D175" s="54">
        <v>12</v>
      </c>
      <c r="E175" s="45"/>
      <c r="F175" s="40">
        <f t="shared" si="9"/>
        <v>0</v>
      </c>
    </row>
    <row r="176" spans="1:6" x14ac:dyDescent="0.4">
      <c r="A176" s="38" t="s">
        <v>489</v>
      </c>
      <c r="B176" s="39" t="s">
        <v>132</v>
      </c>
      <c r="C176" s="46" t="s">
        <v>133</v>
      </c>
      <c r="D176" s="54">
        <v>239.7</v>
      </c>
      <c r="E176" s="45"/>
      <c r="F176" s="40">
        <f>+ROUND(TRUNC(D176,4)*TRUNC(E176,2),2)</f>
        <v>0</v>
      </c>
    </row>
    <row r="177" spans="1:6" x14ac:dyDescent="0.4">
      <c r="A177" s="38" t="s">
        <v>490</v>
      </c>
      <c r="B177" s="39" t="s">
        <v>132</v>
      </c>
      <c r="C177" s="46" t="s">
        <v>134</v>
      </c>
      <c r="D177" s="54">
        <v>239.7</v>
      </c>
      <c r="E177" s="45"/>
      <c r="F177" s="40">
        <f t="shared" ref="F177:F188" si="10">+ROUND(TRUNC(D177,4)*TRUNC(E177,2),2)</f>
        <v>0</v>
      </c>
    </row>
    <row r="178" spans="1:6" x14ac:dyDescent="0.4">
      <c r="A178" s="38" t="s">
        <v>491</v>
      </c>
      <c r="B178" s="39" t="s">
        <v>47</v>
      </c>
      <c r="C178" s="46" t="s">
        <v>135</v>
      </c>
      <c r="D178" s="54">
        <v>59.58</v>
      </c>
      <c r="E178" s="45"/>
      <c r="F178" s="40">
        <f t="shared" si="10"/>
        <v>0</v>
      </c>
    </row>
    <row r="179" spans="1:6" x14ac:dyDescent="0.4">
      <c r="A179" s="38" t="s">
        <v>492</v>
      </c>
      <c r="B179" s="39" t="s">
        <v>47</v>
      </c>
      <c r="C179" s="46" t="s">
        <v>91</v>
      </c>
      <c r="D179" s="54">
        <v>17.260000000000002</v>
      </c>
      <c r="E179" s="45"/>
      <c r="F179" s="40">
        <f t="shared" si="10"/>
        <v>0</v>
      </c>
    </row>
    <row r="180" spans="1:6" x14ac:dyDescent="0.4">
      <c r="A180" s="38" t="s">
        <v>493</v>
      </c>
      <c r="B180" s="39" t="s">
        <v>47</v>
      </c>
      <c r="C180" s="46" t="s">
        <v>164</v>
      </c>
      <c r="D180" s="54">
        <v>1.74</v>
      </c>
      <c r="E180" s="45"/>
      <c r="F180" s="40">
        <f t="shared" si="10"/>
        <v>0</v>
      </c>
    </row>
    <row r="181" spans="1:6" x14ac:dyDescent="0.4">
      <c r="A181" s="38" t="s">
        <v>494</v>
      </c>
      <c r="B181" s="39" t="s">
        <v>36</v>
      </c>
      <c r="C181" s="46" t="s">
        <v>109</v>
      </c>
      <c r="D181" s="54">
        <v>4</v>
      </c>
      <c r="E181" s="45"/>
      <c r="F181" s="40">
        <f t="shared" si="10"/>
        <v>0</v>
      </c>
    </row>
    <row r="182" spans="1:6" x14ac:dyDescent="0.4">
      <c r="A182" s="38" t="s">
        <v>495</v>
      </c>
      <c r="B182" s="39" t="s">
        <v>36</v>
      </c>
      <c r="C182" s="46" t="s">
        <v>145</v>
      </c>
      <c r="D182" s="54">
        <v>2</v>
      </c>
      <c r="E182" s="45"/>
      <c r="F182" s="40">
        <f t="shared" si="10"/>
        <v>0</v>
      </c>
    </row>
    <row r="183" spans="1:6" x14ac:dyDescent="0.4">
      <c r="A183" s="38" t="s">
        <v>496</v>
      </c>
      <c r="B183" s="39" t="s">
        <v>47</v>
      </c>
      <c r="C183" s="46" t="s">
        <v>108</v>
      </c>
      <c r="D183" s="54">
        <v>1.74</v>
      </c>
      <c r="E183" s="45"/>
      <c r="F183" s="40">
        <f t="shared" si="10"/>
        <v>0</v>
      </c>
    </row>
    <row r="184" spans="1:6" x14ac:dyDescent="0.4">
      <c r="A184" s="38" t="s">
        <v>497</v>
      </c>
      <c r="B184" s="39" t="s">
        <v>36</v>
      </c>
      <c r="C184" s="46" t="s">
        <v>40</v>
      </c>
      <c r="D184" s="54">
        <v>7</v>
      </c>
      <c r="E184" s="45"/>
      <c r="F184" s="40">
        <f t="shared" si="10"/>
        <v>0</v>
      </c>
    </row>
    <row r="185" spans="1:6" x14ac:dyDescent="0.4">
      <c r="A185" s="38" t="s">
        <v>498</v>
      </c>
      <c r="B185" s="39" t="s">
        <v>70</v>
      </c>
      <c r="C185" s="46" t="s">
        <v>148</v>
      </c>
      <c r="D185" s="54">
        <v>7</v>
      </c>
      <c r="E185" s="45"/>
      <c r="F185" s="40">
        <f t="shared" si="10"/>
        <v>0</v>
      </c>
    </row>
    <row r="186" spans="1:6" x14ac:dyDescent="0.4">
      <c r="A186" s="38" t="s">
        <v>499</v>
      </c>
      <c r="B186" s="39" t="s">
        <v>36</v>
      </c>
      <c r="C186" s="46" t="s">
        <v>165</v>
      </c>
      <c r="D186" s="54">
        <v>1</v>
      </c>
      <c r="E186" s="45"/>
      <c r="F186" s="40">
        <f t="shared" si="10"/>
        <v>0</v>
      </c>
    </row>
    <row r="187" spans="1:6" x14ac:dyDescent="0.4">
      <c r="A187" s="38" t="s">
        <v>500</v>
      </c>
      <c r="B187" s="39" t="s">
        <v>36</v>
      </c>
      <c r="C187" s="46" t="s">
        <v>166</v>
      </c>
      <c r="D187" s="54">
        <v>1</v>
      </c>
      <c r="E187" s="45"/>
      <c r="F187" s="40">
        <f t="shared" si="10"/>
        <v>0</v>
      </c>
    </row>
    <row r="188" spans="1:6" x14ac:dyDescent="0.4">
      <c r="A188" s="38" t="s">
        <v>501</v>
      </c>
      <c r="B188" s="39" t="s">
        <v>36</v>
      </c>
      <c r="C188" s="46" t="s">
        <v>167</v>
      </c>
      <c r="D188" s="54">
        <v>2</v>
      </c>
      <c r="E188" s="45"/>
      <c r="F188" s="40">
        <f t="shared" si="10"/>
        <v>0</v>
      </c>
    </row>
    <row r="189" spans="1:6" ht="12.45" customHeight="1" x14ac:dyDescent="0.4">
      <c r="A189" s="38" t="s">
        <v>502</v>
      </c>
      <c r="B189" s="39" t="s">
        <v>70</v>
      </c>
      <c r="C189" s="46" t="s">
        <v>46</v>
      </c>
      <c r="D189" s="54">
        <v>6</v>
      </c>
      <c r="E189" s="45"/>
      <c r="F189" s="40">
        <f>+ROUND(TRUNC(D189,4)*TRUNC(E189,2),2)</f>
        <v>0</v>
      </c>
    </row>
    <row r="190" spans="1:6" x14ac:dyDescent="0.4">
      <c r="A190" s="38" t="s">
        <v>503</v>
      </c>
      <c r="B190" s="39" t="s">
        <v>70</v>
      </c>
      <c r="C190" s="46" t="s">
        <v>113</v>
      </c>
      <c r="D190" s="54">
        <v>5</v>
      </c>
      <c r="E190" s="45"/>
      <c r="F190" s="40">
        <f t="shared" ref="F190:F200" si="11">+ROUND(TRUNC(D190,4)*TRUNC(E190,2),2)</f>
        <v>0</v>
      </c>
    </row>
    <row r="191" spans="1:6" x14ac:dyDescent="0.4">
      <c r="A191" s="38" t="s">
        <v>504</v>
      </c>
      <c r="B191" s="39" t="s">
        <v>70</v>
      </c>
      <c r="C191" s="46" t="s">
        <v>114</v>
      </c>
      <c r="D191" s="54">
        <v>6</v>
      </c>
      <c r="E191" s="45"/>
      <c r="F191" s="40">
        <f t="shared" si="11"/>
        <v>0</v>
      </c>
    </row>
    <row r="192" spans="1:6" x14ac:dyDescent="0.4">
      <c r="A192" s="38" t="s">
        <v>505</v>
      </c>
      <c r="B192" s="39" t="s">
        <v>47</v>
      </c>
      <c r="C192" s="46" t="s">
        <v>157</v>
      </c>
      <c r="D192" s="54">
        <v>2.4</v>
      </c>
      <c r="E192" s="45"/>
      <c r="F192" s="40">
        <f t="shared" si="11"/>
        <v>0</v>
      </c>
    </row>
    <row r="193" spans="1:6" x14ac:dyDescent="0.4">
      <c r="A193" s="38" t="s">
        <v>506</v>
      </c>
      <c r="B193" s="39" t="s">
        <v>47</v>
      </c>
      <c r="C193" s="46" t="s">
        <v>116</v>
      </c>
      <c r="D193" s="54">
        <v>224.29</v>
      </c>
      <c r="E193" s="45"/>
      <c r="F193" s="40">
        <f t="shared" si="11"/>
        <v>0</v>
      </c>
    </row>
    <row r="194" spans="1:6" x14ac:dyDescent="0.4">
      <c r="A194" s="38" t="s">
        <v>507</v>
      </c>
      <c r="B194" s="39" t="s">
        <v>47</v>
      </c>
      <c r="C194" s="46" t="s">
        <v>153</v>
      </c>
      <c r="D194" s="54">
        <v>13.68</v>
      </c>
      <c r="E194" s="45"/>
      <c r="F194" s="40">
        <f t="shared" si="11"/>
        <v>0</v>
      </c>
    </row>
    <row r="195" spans="1:6" x14ac:dyDescent="0.4">
      <c r="A195" s="38" t="s">
        <v>508</v>
      </c>
      <c r="B195" s="39" t="s">
        <v>47</v>
      </c>
      <c r="C195" s="46" t="s">
        <v>67</v>
      </c>
      <c r="D195" s="54">
        <v>50</v>
      </c>
      <c r="E195" s="45"/>
      <c r="F195" s="40">
        <f t="shared" si="11"/>
        <v>0</v>
      </c>
    </row>
    <row r="196" spans="1:6" x14ac:dyDescent="0.4">
      <c r="A196" s="38" t="s">
        <v>509</v>
      </c>
      <c r="B196" s="39" t="s">
        <v>47</v>
      </c>
      <c r="C196" s="46" t="s">
        <v>68</v>
      </c>
      <c r="D196" s="54">
        <v>245.31</v>
      </c>
      <c r="E196" s="45"/>
      <c r="F196" s="40">
        <f t="shared" si="11"/>
        <v>0</v>
      </c>
    </row>
    <row r="197" spans="1:6" x14ac:dyDescent="0.4">
      <c r="A197" s="41"/>
      <c r="B197" s="84" t="s">
        <v>845</v>
      </c>
      <c r="C197" s="85"/>
      <c r="D197" s="85"/>
      <c r="E197" s="86"/>
      <c r="F197" s="2">
        <f>SUM(F166:F196)</f>
        <v>0</v>
      </c>
    </row>
    <row r="198" spans="1:6" x14ac:dyDescent="0.4">
      <c r="A198" s="36" t="s">
        <v>510</v>
      </c>
      <c r="B198" s="36"/>
      <c r="C198" s="68" t="s">
        <v>168</v>
      </c>
      <c r="D198" s="55"/>
      <c r="E198" s="37"/>
      <c r="F198" s="37"/>
    </row>
    <row r="199" spans="1:6" x14ac:dyDescent="0.4">
      <c r="A199" s="38" t="s">
        <v>511</v>
      </c>
      <c r="B199" s="39" t="s">
        <v>47</v>
      </c>
      <c r="C199" s="46" t="s">
        <v>125</v>
      </c>
      <c r="D199" s="54">
        <v>40.32</v>
      </c>
      <c r="E199" s="45"/>
      <c r="F199" s="40">
        <f t="shared" si="11"/>
        <v>0</v>
      </c>
    </row>
    <row r="200" spans="1:6" x14ac:dyDescent="0.4">
      <c r="A200" s="38" t="s">
        <v>512</v>
      </c>
      <c r="B200" s="39" t="s">
        <v>47</v>
      </c>
      <c r="C200" s="46" t="s">
        <v>91</v>
      </c>
      <c r="D200" s="54">
        <v>23</v>
      </c>
      <c r="E200" s="45"/>
      <c r="F200" s="40">
        <f t="shared" si="11"/>
        <v>0</v>
      </c>
    </row>
    <row r="201" spans="1:6" x14ac:dyDescent="0.4">
      <c r="A201" s="38" t="s">
        <v>513</v>
      </c>
      <c r="B201" s="39" t="s">
        <v>36</v>
      </c>
      <c r="C201" s="46" t="s">
        <v>169</v>
      </c>
      <c r="D201" s="54">
        <v>1</v>
      </c>
      <c r="E201" s="45"/>
      <c r="F201" s="40">
        <f>+ROUND(TRUNC(D201,4)*TRUNC(E201,2),2)</f>
        <v>0</v>
      </c>
    </row>
    <row r="202" spans="1:6" x14ac:dyDescent="0.4">
      <c r="A202" s="38" t="s">
        <v>514</v>
      </c>
      <c r="B202" s="39" t="s">
        <v>36</v>
      </c>
      <c r="C202" s="46" t="s">
        <v>170</v>
      </c>
      <c r="D202" s="54">
        <v>1</v>
      </c>
      <c r="E202" s="45"/>
      <c r="F202" s="40">
        <f t="shared" ref="F202:F213" si="12">+ROUND(TRUNC(D202,4)*TRUNC(E202,2),2)</f>
        <v>0</v>
      </c>
    </row>
    <row r="203" spans="1:6" x14ac:dyDescent="0.4">
      <c r="A203" s="38" t="s">
        <v>515</v>
      </c>
      <c r="B203" s="39" t="s">
        <v>36</v>
      </c>
      <c r="C203" s="46" t="s">
        <v>165</v>
      </c>
      <c r="D203" s="54">
        <v>1</v>
      </c>
      <c r="E203" s="45"/>
      <c r="F203" s="40">
        <f t="shared" si="12"/>
        <v>0</v>
      </c>
    </row>
    <row r="204" spans="1:6" x14ac:dyDescent="0.4">
      <c r="A204" s="38" t="s">
        <v>516</v>
      </c>
      <c r="B204" s="39" t="s">
        <v>36</v>
      </c>
      <c r="C204" s="46" t="s">
        <v>171</v>
      </c>
      <c r="D204" s="54">
        <v>2</v>
      </c>
      <c r="E204" s="45"/>
      <c r="F204" s="40">
        <f t="shared" si="12"/>
        <v>0</v>
      </c>
    </row>
    <row r="205" spans="1:6" x14ac:dyDescent="0.4">
      <c r="A205" s="38" t="s">
        <v>517</v>
      </c>
      <c r="B205" s="39" t="s">
        <v>36</v>
      </c>
      <c r="C205" s="46" t="s">
        <v>172</v>
      </c>
      <c r="D205" s="54">
        <v>1</v>
      </c>
      <c r="E205" s="45"/>
      <c r="F205" s="40">
        <f t="shared" si="12"/>
        <v>0</v>
      </c>
    </row>
    <row r="206" spans="1:6" x14ac:dyDescent="0.4">
      <c r="A206" s="38" t="s">
        <v>518</v>
      </c>
      <c r="B206" s="39" t="s">
        <v>36</v>
      </c>
      <c r="C206" s="46" t="s">
        <v>173</v>
      </c>
      <c r="D206" s="54">
        <v>1</v>
      </c>
      <c r="E206" s="45"/>
      <c r="F206" s="40">
        <f t="shared" si="12"/>
        <v>0</v>
      </c>
    </row>
    <row r="207" spans="1:6" x14ac:dyDescent="0.4">
      <c r="A207" s="38" t="s">
        <v>519</v>
      </c>
      <c r="B207" s="39" t="s">
        <v>36</v>
      </c>
      <c r="C207" s="46" t="s">
        <v>174</v>
      </c>
      <c r="D207" s="54">
        <v>4</v>
      </c>
      <c r="E207" s="45"/>
      <c r="F207" s="40">
        <f t="shared" si="12"/>
        <v>0</v>
      </c>
    </row>
    <row r="208" spans="1:6" x14ac:dyDescent="0.4">
      <c r="A208" s="38" t="s">
        <v>520</v>
      </c>
      <c r="B208" s="39" t="s">
        <v>36</v>
      </c>
      <c r="C208" s="46" t="s">
        <v>175</v>
      </c>
      <c r="D208" s="54">
        <v>1</v>
      </c>
      <c r="E208" s="45"/>
      <c r="F208" s="40">
        <f t="shared" si="12"/>
        <v>0</v>
      </c>
    </row>
    <row r="209" spans="1:6" x14ac:dyDescent="0.4">
      <c r="A209" s="38" t="s">
        <v>521</v>
      </c>
      <c r="B209" s="39" t="s">
        <v>36</v>
      </c>
      <c r="C209" s="46" t="s">
        <v>166</v>
      </c>
      <c r="D209" s="54">
        <v>1</v>
      </c>
      <c r="E209" s="45"/>
      <c r="F209" s="40">
        <f t="shared" si="12"/>
        <v>0</v>
      </c>
    </row>
    <row r="210" spans="1:6" x14ac:dyDescent="0.4">
      <c r="A210" s="38" t="s">
        <v>522</v>
      </c>
      <c r="B210" s="39" t="s">
        <v>36</v>
      </c>
      <c r="C210" s="46" t="s">
        <v>176</v>
      </c>
      <c r="D210" s="54">
        <v>2</v>
      </c>
      <c r="E210" s="45"/>
      <c r="F210" s="40">
        <f t="shared" si="12"/>
        <v>0</v>
      </c>
    </row>
    <row r="211" spans="1:6" x14ac:dyDescent="0.4">
      <c r="A211" s="38" t="s">
        <v>523</v>
      </c>
      <c r="B211" s="39" t="s">
        <v>36</v>
      </c>
      <c r="C211" s="46" t="s">
        <v>177</v>
      </c>
      <c r="D211" s="54">
        <v>2</v>
      </c>
      <c r="E211" s="45"/>
      <c r="F211" s="40">
        <f t="shared" si="12"/>
        <v>0</v>
      </c>
    </row>
    <row r="212" spans="1:6" x14ac:dyDescent="0.4">
      <c r="A212" s="38" t="s">
        <v>524</v>
      </c>
      <c r="B212" s="39" t="s">
        <v>36</v>
      </c>
      <c r="C212" s="46" t="s">
        <v>167</v>
      </c>
      <c r="D212" s="54">
        <v>21</v>
      </c>
      <c r="E212" s="45"/>
      <c r="F212" s="40">
        <f t="shared" si="12"/>
        <v>0</v>
      </c>
    </row>
    <row r="213" spans="1:6" x14ac:dyDescent="0.4">
      <c r="A213" s="38" t="s">
        <v>525</v>
      </c>
      <c r="B213" s="39" t="s">
        <v>38</v>
      </c>
      <c r="C213" s="46" t="s">
        <v>178</v>
      </c>
      <c r="D213" s="54">
        <v>140</v>
      </c>
      <c r="E213" s="45"/>
      <c r="F213" s="40">
        <f t="shared" si="12"/>
        <v>0</v>
      </c>
    </row>
    <row r="214" spans="1:6" x14ac:dyDescent="0.4">
      <c r="A214" s="38" t="s">
        <v>526</v>
      </c>
      <c r="B214" s="39" t="s">
        <v>47</v>
      </c>
      <c r="C214" s="46" t="s">
        <v>153</v>
      </c>
      <c r="D214" s="54">
        <v>40.32</v>
      </c>
      <c r="E214" s="45"/>
      <c r="F214" s="40">
        <f>+ROUND(TRUNC(D214,4)*TRUNC(E214,2),2)</f>
        <v>0</v>
      </c>
    </row>
    <row r="215" spans="1:6" x14ac:dyDescent="0.4">
      <c r="A215" s="38" t="s">
        <v>527</v>
      </c>
      <c r="B215" s="39" t="s">
        <v>47</v>
      </c>
      <c r="C215" s="46" t="s">
        <v>67</v>
      </c>
      <c r="D215" s="54">
        <v>125</v>
      </c>
      <c r="E215" s="45"/>
      <c r="F215" s="40">
        <f t="shared" ref="F215:F225" si="13">+ROUND(TRUNC(D215,4)*TRUNC(E215,2),2)</f>
        <v>0</v>
      </c>
    </row>
    <row r="216" spans="1:6" x14ac:dyDescent="0.4">
      <c r="A216" s="38" t="s">
        <v>528</v>
      </c>
      <c r="B216" s="39" t="s">
        <v>47</v>
      </c>
      <c r="C216" s="46" t="s">
        <v>68</v>
      </c>
      <c r="D216" s="54">
        <v>125</v>
      </c>
      <c r="E216" s="45"/>
      <c r="F216" s="40">
        <f t="shared" si="13"/>
        <v>0</v>
      </c>
    </row>
    <row r="217" spans="1:6" x14ac:dyDescent="0.4">
      <c r="A217" s="41"/>
      <c r="B217" s="84" t="s">
        <v>846</v>
      </c>
      <c r="C217" s="85"/>
      <c r="D217" s="85"/>
      <c r="E217" s="86"/>
      <c r="F217" s="2">
        <f>SUM(F199:F216)</f>
        <v>0</v>
      </c>
    </row>
    <row r="218" spans="1:6" x14ac:dyDescent="0.4">
      <c r="A218" s="36" t="s">
        <v>529</v>
      </c>
      <c r="B218" s="36"/>
      <c r="C218" s="68" t="s">
        <v>179</v>
      </c>
      <c r="D218" s="55"/>
      <c r="E218" s="37"/>
      <c r="F218" s="37"/>
    </row>
    <row r="219" spans="1:6" x14ac:dyDescent="0.4">
      <c r="A219" s="38" t="s">
        <v>530</v>
      </c>
      <c r="B219" s="39" t="s">
        <v>36</v>
      </c>
      <c r="C219" s="46" t="s">
        <v>180</v>
      </c>
      <c r="D219" s="54">
        <v>447</v>
      </c>
      <c r="E219" s="45"/>
      <c r="F219" s="40">
        <f t="shared" si="13"/>
        <v>0</v>
      </c>
    </row>
    <row r="220" spans="1:6" x14ac:dyDescent="0.4">
      <c r="A220" s="38" t="s">
        <v>531</v>
      </c>
      <c r="B220" s="39" t="s">
        <v>36</v>
      </c>
      <c r="C220" s="46" t="s">
        <v>181</v>
      </c>
      <c r="D220" s="54">
        <v>288</v>
      </c>
      <c r="E220" s="45"/>
      <c r="F220" s="40">
        <f t="shared" si="13"/>
        <v>0</v>
      </c>
    </row>
    <row r="221" spans="1:6" x14ac:dyDescent="0.4">
      <c r="A221" s="38" t="s">
        <v>532</v>
      </c>
      <c r="B221" s="39" t="s">
        <v>70</v>
      </c>
      <c r="C221" s="46" t="s">
        <v>182</v>
      </c>
      <c r="D221" s="54">
        <v>735</v>
      </c>
      <c r="E221" s="45"/>
      <c r="F221" s="40">
        <f t="shared" si="13"/>
        <v>0</v>
      </c>
    </row>
    <row r="222" spans="1:6" x14ac:dyDescent="0.4">
      <c r="A222" s="38" t="s">
        <v>533</v>
      </c>
      <c r="B222" s="39" t="s">
        <v>38</v>
      </c>
      <c r="C222" s="46" t="s">
        <v>183</v>
      </c>
      <c r="D222" s="54">
        <v>18.45</v>
      </c>
      <c r="E222" s="45"/>
      <c r="F222" s="40">
        <f t="shared" si="13"/>
        <v>0</v>
      </c>
    </row>
    <row r="223" spans="1:6" x14ac:dyDescent="0.4">
      <c r="A223" s="38" t="s">
        <v>534</v>
      </c>
      <c r="B223" s="39" t="s">
        <v>38</v>
      </c>
      <c r="C223" s="46" t="s">
        <v>184</v>
      </c>
      <c r="D223" s="54">
        <v>71.349999999999994</v>
      </c>
      <c r="E223" s="45"/>
      <c r="F223" s="40">
        <f t="shared" si="13"/>
        <v>0</v>
      </c>
    </row>
    <row r="224" spans="1:6" x14ac:dyDescent="0.4">
      <c r="A224" s="38" t="s">
        <v>535</v>
      </c>
      <c r="B224" s="39" t="s">
        <v>36</v>
      </c>
      <c r="C224" s="46" t="s">
        <v>185</v>
      </c>
      <c r="D224" s="54">
        <v>5</v>
      </c>
      <c r="E224" s="45"/>
      <c r="F224" s="40">
        <f t="shared" si="13"/>
        <v>0</v>
      </c>
    </row>
    <row r="225" spans="1:6" x14ac:dyDescent="0.4">
      <c r="A225" s="38" t="s">
        <v>536</v>
      </c>
      <c r="B225" s="39" t="s">
        <v>36</v>
      </c>
      <c r="C225" s="46" t="s">
        <v>186</v>
      </c>
      <c r="D225" s="54">
        <v>22</v>
      </c>
      <c r="E225" s="45"/>
      <c r="F225" s="40">
        <f t="shared" si="13"/>
        <v>0</v>
      </c>
    </row>
    <row r="226" spans="1:6" x14ac:dyDescent="0.4">
      <c r="A226" s="41"/>
      <c r="B226" s="84" t="s">
        <v>847</v>
      </c>
      <c r="C226" s="85"/>
      <c r="D226" s="85"/>
      <c r="E226" s="86"/>
      <c r="F226" s="2">
        <f>SUM(F219:F225)</f>
        <v>0</v>
      </c>
    </row>
    <row r="227" spans="1:6" x14ac:dyDescent="0.4">
      <c r="A227" s="36" t="s">
        <v>537</v>
      </c>
      <c r="B227" s="36"/>
      <c r="C227" s="68" t="s">
        <v>187</v>
      </c>
      <c r="D227" s="55"/>
      <c r="E227" s="37"/>
      <c r="F227" s="37"/>
    </row>
    <row r="228" spans="1:6" x14ac:dyDescent="0.4">
      <c r="A228" s="38" t="s">
        <v>538</v>
      </c>
      <c r="B228" s="39" t="s">
        <v>47</v>
      </c>
      <c r="C228" s="46" t="s">
        <v>124</v>
      </c>
      <c r="D228" s="54">
        <v>43.2</v>
      </c>
      <c r="E228" s="45"/>
      <c r="F228" s="40">
        <f>+ROUND(TRUNC(D228,4)*TRUNC(E228,2),2)</f>
        <v>0</v>
      </c>
    </row>
    <row r="229" spans="1:6" x14ac:dyDescent="0.4">
      <c r="A229" s="38" t="s">
        <v>539</v>
      </c>
      <c r="B229" s="39" t="s">
        <v>47</v>
      </c>
      <c r="C229" s="46" t="s">
        <v>84</v>
      </c>
      <c r="D229" s="54">
        <v>6.51</v>
      </c>
      <c r="E229" s="45"/>
      <c r="F229" s="40">
        <f t="shared" ref="F229:F240" si="14">+ROUND(TRUNC(D229,4)*TRUNC(E229,2),2)</f>
        <v>0</v>
      </c>
    </row>
    <row r="230" spans="1:6" x14ac:dyDescent="0.4">
      <c r="A230" s="38" t="s">
        <v>540</v>
      </c>
      <c r="B230" s="39" t="s">
        <v>47</v>
      </c>
      <c r="C230" s="46" t="s">
        <v>81</v>
      </c>
      <c r="D230" s="54">
        <v>6.51</v>
      </c>
      <c r="E230" s="45"/>
      <c r="F230" s="40">
        <f t="shared" si="14"/>
        <v>0</v>
      </c>
    </row>
    <row r="231" spans="1:6" x14ac:dyDescent="0.4">
      <c r="A231" s="38" t="s">
        <v>541</v>
      </c>
      <c r="B231" s="39" t="s">
        <v>70</v>
      </c>
      <c r="C231" s="46" t="s">
        <v>76</v>
      </c>
      <c r="D231" s="54">
        <v>2</v>
      </c>
      <c r="E231" s="45"/>
      <c r="F231" s="40">
        <f t="shared" si="14"/>
        <v>0</v>
      </c>
    </row>
    <row r="232" spans="1:6" x14ac:dyDescent="0.4">
      <c r="A232" s="38" t="s">
        <v>542</v>
      </c>
      <c r="B232" s="39" t="s">
        <v>70</v>
      </c>
      <c r="C232" s="46" t="s">
        <v>77</v>
      </c>
      <c r="D232" s="54">
        <v>2</v>
      </c>
      <c r="E232" s="45"/>
      <c r="F232" s="40">
        <f t="shared" si="14"/>
        <v>0</v>
      </c>
    </row>
    <row r="233" spans="1:6" x14ac:dyDescent="0.4">
      <c r="A233" s="38" t="s">
        <v>543</v>
      </c>
      <c r="B233" s="39" t="s">
        <v>38</v>
      </c>
      <c r="C233" s="46" t="s">
        <v>80</v>
      </c>
      <c r="D233" s="54">
        <v>5</v>
      </c>
      <c r="E233" s="45"/>
      <c r="F233" s="40">
        <f t="shared" si="14"/>
        <v>0</v>
      </c>
    </row>
    <row r="234" spans="1:6" x14ac:dyDescent="0.4">
      <c r="A234" s="38" t="s">
        <v>544</v>
      </c>
      <c r="B234" s="39" t="s">
        <v>47</v>
      </c>
      <c r="C234" s="46" t="s">
        <v>91</v>
      </c>
      <c r="D234" s="54">
        <v>8.6</v>
      </c>
      <c r="E234" s="45"/>
      <c r="F234" s="40">
        <f t="shared" si="14"/>
        <v>0</v>
      </c>
    </row>
    <row r="235" spans="1:6" x14ac:dyDescent="0.4">
      <c r="A235" s="38" t="s">
        <v>545</v>
      </c>
      <c r="B235" s="39" t="s">
        <v>36</v>
      </c>
      <c r="C235" s="46" t="s">
        <v>188</v>
      </c>
      <c r="D235" s="54">
        <v>2</v>
      </c>
      <c r="E235" s="45"/>
      <c r="F235" s="40">
        <f t="shared" si="14"/>
        <v>0</v>
      </c>
    </row>
    <row r="236" spans="1:6" x14ac:dyDescent="0.4">
      <c r="A236" s="38" t="s">
        <v>546</v>
      </c>
      <c r="B236" s="39" t="s">
        <v>36</v>
      </c>
      <c r="C236" s="46" t="s">
        <v>37</v>
      </c>
      <c r="D236" s="54">
        <v>2</v>
      </c>
      <c r="E236" s="45"/>
      <c r="F236" s="40">
        <f t="shared" si="14"/>
        <v>0</v>
      </c>
    </row>
    <row r="237" spans="1:6" x14ac:dyDescent="0.4">
      <c r="A237" s="38" t="s">
        <v>547</v>
      </c>
      <c r="B237" s="39" t="s">
        <v>36</v>
      </c>
      <c r="C237" s="46" t="s">
        <v>40</v>
      </c>
      <c r="D237" s="54">
        <v>4</v>
      </c>
      <c r="E237" s="45"/>
      <c r="F237" s="40">
        <f t="shared" si="14"/>
        <v>0</v>
      </c>
    </row>
    <row r="238" spans="1:6" x14ac:dyDescent="0.4">
      <c r="A238" s="38" t="s">
        <v>548</v>
      </c>
      <c r="B238" s="39" t="s">
        <v>36</v>
      </c>
      <c r="C238" s="46" t="s">
        <v>41</v>
      </c>
      <c r="D238" s="54">
        <v>2</v>
      </c>
      <c r="E238" s="45"/>
      <c r="F238" s="40">
        <f t="shared" si="14"/>
        <v>0</v>
      </c>
    </row>
    <row r="239" spans="1:6" x14ac:dyDescent="0.4">
      <c r="A239" s="38" t="s">
        <v>549</v>
      </c>
      <c r="B239" s="39" t="s">
        <v>47</v>
      </c>
      <c r="C239" s="46" t="s">
        <v>116</v>
      </c>
      <c r="D239" s="54">
        <v>43.2</v>
      </c>
      <c r="E239" s="45"/>
      <c r="F239" s="40">
        <f t="shared" si="14"/>
        <v>0</v>
      </c>
    </row>
    <row r="240" spans="1:6" x14ac:dyDescent="0.4">
      <c r="A240" s="38" t="s">
        <v>550</v>
      </c>
      <c r="B240" s="39" t="s">
        <v>47</v>
      </c>
      <c r="C240" s="46" t="s">
        <v>67</v>
      </c>
      <c r="D240" s="54">
        <v>50</v>
      </c>
      <c r="E240" s="45"/>
      <c r="F240" s="40">
        <f t="shared" si="14"/>
        <v>0</v>
      </c>
    </row>
    <row r="241" spans="1:6" x14ac:dyDescent="0.4">
      <c r="A241" s="38" t="s">
        <v>551</v>
      </c>
      <c r="B241" s="39" t="s">
        <v>70</v>
      </c>
      <c r="C241" s="46" t="s">
        <v>113</v>
      </c>
      <c r="D241" s="54">
        <v>2</v>
      </c>
      <c r="E241" s="45"/>
      <c r="F241" s="40">
        <f>+ROUND(TRUNC(D241,4)*TRUNC(E241,2),2)</f>
        <v>0</v>
      </c>
    </row>
    <row r="242" spans="1:6" ht="13.75" customHeight="1" x14ac:dyDescent="0.4">
      <c r="A242" s="38" t="s">
        <v>552</v>
      </c>
      <c r="B242" s="39" t="s">
        <v>70</v>
      </c>
      <c r="C242" s="46" t="s">
        <v>46</v>
      </c>
      <c r="D242" s="54">
        <v>2</v>
      </c>
      <c r="E242" s="45"/>
      <c r="F242" s="40">
        <f t="shared" ref="F242:F244" si="15">+ROUND(TRUNC(D242,4)*TRUNC(E242,2),2)</f>
        <v>0</v>
      </c>
    </row>
    <row r="243" spans="1:6" x14ac:dyDescent="0.4">
      <c r="A243" s="38" t="s">
        <v>553</v>
      </c>
      <c r="B243" s="39" t="s">
        <v>70</v>
      </c>
      <c r="C243" s="46" t="s">
        <v>114</v>
      </c>
      <c r="D243" s="54">
        <v>2</v>
      </c>
      <c r="E243" s="45"/>
      <c r="F243" s="40">
        <f t="shared" si="15"/>
        <v>0</v>
      </c>
    </row>
    <row r="244" spans="1:6" x14ac:dyDescent="0.4">
      <c r="A244" s="38" t="s">
        <v>554</v>
      </c>
      <c r="B244" s="39" t="s">
        <v>47</v>
      </c>
      <c r="C244" s="46" t="s">
        <v>68</v>
      </c>
      <c r="D244" s="54">
        <v>50</v>
      </c>
      <c r="E244" s="45"/>
      <c r="F244" s="40">
        <f t="shared" si="15"/>
        <v>0</v>
      </c>
    </row>
    <row r="245" spans="1:6" x14ac:dyDescent="0.4">
      <c r="A245" s="41"/>
      <c r="B245" s="84" t="s">
        <v>848</v>
      </c>
      <c r="C245" s="85"/>
      <c r="D245" s="85"/>
      <c r="E245" s="86"/>
      <c r="F245" s="2">
        <f>SUM(F228:F244)</f>
        <v>0</v>
      </c>
    </row>
    <row r="246" spans="1:6" x14ac:dyDescent="0.4">
      <c r="A246" s="36" t="s">
        <v>555</v>
      </c>
      <c r="B246" s="36"/>
      <c r="C246" s="97" t="s">
        <v>189</v>
      </c>
      <c r="D246" s="98"/>
      <c r="E246" s="37"/>
      <c r="F246" s="37"/>
    </row>
    <row r="247" spans="1:6" x14ac:dyDescent="0.4">
      <c r="A247" s="38" t="s">
        <v>556</v>
      </c>
      <c r="B247" s="39" t="s">
        <v>36</v>
      </c>
      <c r="C247" s="46" t="s">
        <v>190</v>
      </c>
      <c r="D247" s="54">
        <v>8</v>
      </c>
      <c r="E247" s="45"/>
      <c r="F247" s="40">
        <f>+ROUND(TRUNC(D247,2)*TRUNC(E247,2),2)</f>
        <v>0</v>
      </c>
    </row>
    <row r="248" spans="1:6" x14ac:dyDescent="0.4">
      <c r="A248" s="38" t="s">
        <v>557</v>
      </c>
      <c r="B248" s="39" t="s">
        <v>36</v>
      </c>
      <c r="C248" s="46" t="s">
        <v>191</v>
      </c>
      <c r="D248" s="54">
        <v>28</v>
      </c>
      <c r="E248" s="45"/>
      <c r="F248" s="40">
        <f t="shared" ref="F248:F249" si="16">+ROUND(TRUNC(D248,2)*TRUNC(E248,2),2)</f>
        <v>0</v>
      </c>
    </row>
    <row r="249" spans="1:6" x14ac:dyDescent="0.4">
      <c r="A249" s="38" t="s">
        <v>558</v>
      </c>
      <c r="B249" s="39" t="s">
        <v>38</v>
      </c>
      <c r="C249" s="46" t="s">
        <v>192</v>
      </c>
      <c r="D249" s="54">
        <v>112</v>
      </c>
      <c r="E249" s="45"/>
      <c r="F249" s="40">
        <f t="shared" si="16"/>
        <v>0</v>
      </c>
    </row>
    <row r="250" spans="1:6" x14ac:dyDescent="0.4">
      <c r="A250" s="41"/>
      <c r="B250" s="84" t="s">
        <v>849</v>
      </c>
      <c r="C250" s="85"/>
      <c r="D250" s="85"/>
      <c r="E250" s="86"/>
      <c r="F250" s="43">
        <f>SUM(F247:F249)</f>
        <v>0</v>
      </c>
    </row>
    <row r="251" spans="1:6" x14ac:dyDescent="0.4">
      <c r="A251" s="34" t="s">
        <v>559</v>
      </c>
      <c r="B251" s="34"/>
      <c r="C251" s="69" t="s">
        <v>193</v>
      </c>
      <c r="D251" s="56"/>
      <c r="E251" s="44"/>
      <c r="F251" s="44"/>
    </row>
    <row r="252" spans="1:6" x14ac:dyDescent="0.4">
      <c r="A252" s="38" t="s">
        <v>560</v>
      </c>
      <c r="B252" s="39" t="s">
        <v>47</v>
      </c>
      <c r="C252" s="46" t="s">
        <v>78</v>
      </c>
      <c r="D252" s="54">
        <v>22.8</v>
      </c>
      <c r="E252" s="45"/>
      <c r="F252" s="40">
        <f t="shared" ref="F252:F268" si="17">+ROUND(TRUNC(D252,4)*TRUNC(E252,2),2)</f>
        <v>0</v>
      </c>
    </row>
    <row r="253" spans="1:6" x14ac:dyDescent="0.4">
      <c r="A253" s="38" t="s">
        <v>561</v>
      </c>
      <c r="B253" s="39" t="s">
        <v>47</v>
      </c>
      <c r="C253" s="46" t="s">
        <v>84</v>
      </c>
      <c r="D253" s="54">
        <v>7.56</v>
      </c>
      <c r="E253" s="45"/>
      <c r="F253" s="40">
        <f t="shared" si="17"/>
        <v>0</v>
      </c>
    </row>
    <row r="254" spans="1:6" x14ac:dyDescent="0.4">
      <c r="A254" s="38" t="s">
        <v>562</v>
      </c>
      <c r="B254" s="39" t="s">
        <v>47</v>
      </c>
      <c r="C254" s="46" t="s">
        <v>81</v>
      </c>
      <c r="D254" s="54">
        <v>22.04</v>
      </c>
      <c r="E254" s="45"/>
      <c r="F254" s="40">
        <f t="shared" si="17"/>
        <v>0</v>
      </c>
    </row>
    <row r="255" spans="1:6" x14ac:dyDescent="0.4">
      <c r="A255" s="38" t="s">
        <v>563</v>
      </c>
      <c r="B255" s="39" t="s">
        <v>70</v>
      </c>
      <c r="C255" s="46" t="s">
        <v>76</v>
      </c>
      <c r="D255" s="54">
        <v>4</v>
      </c>
      <c r="E255" s="45"/>
      <c r="F255" s="40">
        <f t="shared" si="17"/>
        <v>0</v>
      </c>
    </row>
    <row r="256" spans="1:6" x14ac:dyDescent="0.4">
      <c r="A256" s="38" t="s">
        <v>564</v>
      </c>
      <c r="B256" s="39" t="s">
        <v>70</v>
      </c>
      <c r="C256" s="46" t="s">
        <v>77</v>
      </c>
      <c r="D256" s="54">
        <v>4</v>
      </c>
      <c r="E256" s="45"/>
      <c r="F256" s="40">
        <f t="shared" si="17"/>
        <v>0</v>
      </c>
    </row>
    <row r="257" spans="1:6" x14ac:dyDescent="0.4">
      <c r="A257" s="38" t="s">
        <v>565</v>
      </c>
      <c r="B257" s="39" t="s">
        <v>47</v>
      </c>
      <c r="C257" s="46" t="s">
        <v>194</v>
      </c>
      <c r="D257" s="54">
        <v>44</v>
      </c>
      <c r="E257" s="45"/>
      <c r="F257" s="40">
        <f t="shared" si="17"/>
        <v>0</v>
      </c>
    </row>
    <row r="258" spans="1:6" x14ac:dyDescent="0.4">
      <c r="A258" s="38" t="s">
        <v>566</v>
      </c>
      <c r="B258" s="39" t="s">
        <v>47</v>
      </c>
      <c r="C258" s="46" t="s">
        <v>90</v>
      </c>
      <c r="D258" s="54">
        <v>22.04</v>
      </c>
      <c r="E258" s="45"/>
      <c r="F258" s="40">
        <f t="shared" si="17"/>
        <v>0</v>
      </c>
    </row>
    <row r="259" spans="1:6" x14ac:dyDescent="0.4">
      <c r="A259" s="38" t="s">
        <v>567</v>
      </c>
      <c r="B259" s="39" t="s">
        <v>47</v>
      </c>
      <c r="C259" s="46" t="s">
        <v>139</v>
      </c>
      <c r="D259" s="54">
        <v>7.56</v>
      </c>
      <c r="E259" s="45"/>
      <c r="F259" s="40">
        <f t="shared" si="17"/>
        <v>0</v>
      </c>
    </row>
    <row r="260" spans="1:6" x14ac:dyDescent="0.4">
      <c r="A260" s="38" t="s">
        <v>568</v>
      </c>
      <c r="B260" s="39" t="s">
        <v>47</v>
      </c>
      <c r="C260" s="46" t="s">
        <v>195</v>
      </c>
      <c r="D260" s="54">
        <v>7.56</v>
      </c>
      <c r="E260" s="45"/>
      <c r="F260" s="40">
        <f t="shared" si="17"/>
        <v>0</v>
      </c>
    </row>
    <row r="261" spans="1:6" x14ac:dyDescent="0.4">
      <c r="A261" s="38" t="s">
        <v>569</v>
      </c>
      <c r="B261" s="39" t="s">
        <v>47</v>
      </c>
      <c r="C261" s="46" t="s">
        <v>196</v>
      </c>
      <c r="D261" s="54">
        <v>19.36</v>
      </c>
      <c r="E261" s="45"/>
      <c r="F261" s="40">
        <f t="shared" si="17"/>
        <v>0</v>
      </c>
    </row>
    <row r="262" spans="1:6" x14ac:dyDescent="0.4">
      <c r="A262" s="38" t="s">
        <v>570</v>
      </c>
      <c r="B262" s="39" t="s">
        <v>47</v>
      </c>
      <c r="C262" s="46" t="s">
        <v>116</v>
      </c>
      <c r="D262" s="54">
        <v>95</v>
      </c>
      <c r="E262" s="45"/>
      <c r="F262" s="40">
        <f t="shared" si="17"/>
        <v>0</v>
      </c>
    </row>
    <row r="263" spans="1:6" x14ac:dyDescent="0.4">
      <c r="A263" s="38" t="s">
        <v>571</v>
      </c>
      <c r="B263" s="39" t="s">
        <v>47</v>
      </c>
      <c r="C263" s="46" t="s">
        <v>67</v>
      </c>
      <c r="D263" s="54">
        <v>40</v>
      </c>
      <c r="E263" s="45"/>
      <c r="F263" s="40">
        <f t="shared" si="17"/>
        <v>0</v>
      </c>
    </row>
    <row r="264" spans="1:6" x14ac:dyDescent="0.4">
      <c r="A264" s="38" t="s">
        <v>572</v>
      </c>
      <c r="B264" s="39" t="s">
        <v>36</v>
      </c>
      <c r="C264" s="46" t="s">
        <v>110</v>
      </c>
      <c r="D264" s="54">
        <v>4</v>
      </c>
      <c r="E264" s="45"/>
      <c r="F264" s="40">
        <f t="shared" si="17"/>
        <v>0</v>
      </c>
    </row>
    <row r="265" spans="1:6" ht="12.45" customHeight="1" x14ac:dyDescent="0.4">
      <c r="A265" s="38" t="s">
        <v>573</v>
      </c>
      <c r="B265" s="39" t="s">
        <v>70</v>
      </c>
      <c r="C265" s="46" t="s">
        <v>46</v>
      </c>
      <c r="D265" s="54">
        <v>4</v>
      </c>
      <c r="E265" s="45"/>
      <c r="F265" s="40">
        <f t="shared" si="17"/>
        <v>0</v>
      </c>
    </row>
    <row r="266" spans="1:6" x14ac:dyDescent="0.4">
      <c r="A266" s="38" t="s">
        <v>574</v>
      </c>
      <c r="B266" s="39" t="s">
        <v>70</v>
      </c>
      <c r="C266" s="46" t="s">
        <v>113</v>
      </c>
      <c r="D266" s="54">
        <v>4</v>
      </c>
      <c r="E266" s="45"/>
      <c r="F266" s="40">
        <f t="shared" si="17"/>
        <v>0</v>
      </c>
    </row>
    <row r="267" spans="1:6" x14ac:dyDescent="0.4">
      <c r="A267" s="38" t="s">
        <v>575</v>
      </c>
      <c r="B267" s="39" t="s">
        <v>70</v>
      </c>
      <c r="C267" s="46" t="s">
        <v>114</v>
      </c>
      <c r="D267" s="54">
        <v>4</v>
      </c>
      <c r="E267" s="45"/>
      <c r="F267" s="40">
        <f t="shared" si="17"/>
        <v>0</v>
      </c>
    </row>
    <row r="268" spans="1:6" x14ac:dyDescent="0.4">
      <c r="A268" s="38" t="s">
        <v>576</v>
      </c>
      <c r="B268" s="39" t="s">
        <v>47</v>
      </c>
      <c r="C268" s="46" t="s">
        <v>68</v>
      </c>
      <c r="D268" s="54">
        <v>40</v>
      </c>
      <c r="E268" s="45"/>
      <c r="F268" s="40">
        <f t="shared" si="17"/>
        <v>0</v>
      </c>
    </row>
    <row r="269" spans="1:6" x14ac:dyDescent="0.4">
      <c r="A269" s="41"/>
      <c r="B269" s="84" t="s">
        <v>850</v>
      </c>
      <c r="C269" s="85"/>
      <c r="D269" s="85"/>
      <c r="E269" s="86"/>
      <c r="F269" s="43">
        <f>SUM(F252:F268)</f>
        <v>0</v>
      </c>
    </row>
    <row r="270" spans="1:6" x14ac:dyDescent="0.4">
      <c r="A270" s="34" t="s">
        <v>577</v>
      </c>
      <c r="B270" s="34"/>
      <c r="C270" s="69" t="s">
        <v>197</v>
      </c>
      <c r="D270" s="56"/>
      <c r="E270" s="44"/>
      <c r="F270" s="44">
        <f>+ROUND(TRUNC(D270,2)*TRUNC(E270,2),2)</f>
        <v>0</v>
      </c>
    </row>
    <row r="271" spans="1:6" x14ac:dyDescent="0.4">
      <c r="A271" s="38" t="s">
        <v>578</v>
      </c>
      <c r="B271" s="39" t="s">
        <v>47</v>
      </c>
      <c r="C271" s="46" t="s">
        <v>124</v>
      </c>
      <c r="D271" s="54">
        <v>96</v>
      </c>
      <c r="E271" s="45"/>
      <c r="F271" s="40">
        <f t="shared" ref="F271:F293" si="18">+ROUND(TRUNC(D271,4)*TRUNC(E271,2),2)</f>
        <v>0</v>
      </c>
    </row>
    <row r="272" spans="1:6" x14ac:dyDescent="0.4">
      <c r="A272" s="38" t="s">
        <v>579</v>
      </c>
      <c r="B272" s="39" t="s">
        <v>47</v>
      </c>
      <c r="C272" s="46" t="s">
        <v>125</v>
      </c>
      <c r="D272" s="54">
        <v>84</v>
      </c>
      <c r="E272" s="45"/>
      <c r="F272" s="40">
        <f t="shared" si="18"/>
        <v>0</v>
      </c>
    </row>
    <row r="273" spans="1:6" x14ac:dyDescent="0.4">
      <c r="A273" s="38" t="s">
        <v>580</v>
      </c>
      <c r="B273" s="39" t="s">
        <v>47</v>
      </c>
      <c r="C273" s="46" t="s">
        <v>126</v>
      </c>
      <c r="D273" s="54">
        <v>84</v>
      </c>
      <c r="E273" s="45"/>
      <c r="F273" s="40">
        <f t="shared" si="18"/>
        <v>0</v>
      </c>
    </row>
    <row r="274" spans="1:6" x14ac:dyDescent="0.4">
      <c r="A274" s="38" t="s">
        <v>581</v>
      </c>
      <c r="B274" s="39" t="s">
        <v>47</v>
      </c>
      <c r="C274" s="46" t="s">
        <v>84</v>
      </c>
      <c r="D274" s="54">
        <v>20.64</v>
      </c>
      <c r="E274" s="45"/>
      <c r="F274" s="40">
        <f t="shared" si="18"/>
        <v>0</v>
      </c>
    </row>
    <row r="275" spans="1:6" x14ac:dyDescent="0.4">
      <c r="A275" s="38" t="s">
        <v>582</v>
      </c>
      <c r="B275" s="39" t="s">
        <v>47</v>
      </c>
      <c r="C275" s="46" t="s">
        <v>81</v>
      </c>
      <c r="D275" s="54">
        <v>18.760000000000002</v>
      </c>
      <c r="E275" s="45"/>
      <c r="F275" s="40">
        <f t="shared" si="18"/>
        <v>0</v>
      </c>
    </row>
    <row r="276" spans="1:6" x14ac:dyDescent="0.4">
      <c r="A276" s="38" t="s">
        <v>583</v>
      </c>
      <c r="B276" s="39" t="s">
        <v>70</v>
      </c>
      <c r="C276" s="46" t="s">
        <v>76</v>
      </c>
      <c r="D276" s="54">
        <v>6</v>
      </c>
      <c r="E276" s="45"/>
      <c r="F276" s="40">
        <f t="shared" si="18"/>
        <v>0</v>
      </c>
    </row>
    <row r="277" spans="1:6" x14ac:dyDescent="0.4">
      <c r="A277" s="38" t="s">
        <v>584</v>
      </c>
      <c r="B277" s="39" t="s">
        <v>70</v>
      </c>
      <c r="C277" s="46" t="s">
        <v>77</v>
      </c>
      <c r="D277" s="54">
        <v>6</v>
      </c>
      <c r="E277" s="45"/>
      <c r="F277" s="40">
        <f t="shared" si="18"/>
        <v>0</v>
      </c>
    </row>
    <row r="278" spans="1:6" x14ac:dyDescent="0.4">
      <c r="A278" s="38" t="s">
        <v>585</v>
      </c>
      <c r="B278" s="39" t="s">
        <v>36</v>
      </c>
      <c r="C278" s="46" t="s">
        <v>131</v>
      </c>
      <c r="D278" s="54">
        <v>20</v>
      </c>
      <c r="E278" s="45"/>
      <c r="F278" s="40">
        <f t="shared" si="18"/>
        <v>0</v>
      </c>
    </row>
    <row r="279" spans="1:6" x14ac:dyDescent="0.4">
      <c r="A279" s="38" t="s">
        <v>586</v>
      </c>
      <c r="B279" s="39" t="s">
        <v>132</v>
      </c>
      <c r="C279" s="46" t="s">
        <v>133</v>
      </c>
      <c r="D279" s="54">
        <v>552.29999999999995</v>
      </c>
      <c r="E279" s="45"/>
      <c r="F279" s="40">
        <f t="shared" si="18"/>
        <v>0</v>
      </c>
    </row>
    <row r="280" spans="1:6" x14ac:dyDescent="0.4">
      <c r="A280" s="38" t="s">
        <v>587</v>
      </c>
      <c r="B280" s="39" t="s">
        <v>132</v>
      </c>
      <c r="C280" s="46" t="s">
        <v>134</v>
      </c>
      <c r="D280" s="54">
        <v>529.97</v>
      </c>
      <c r="E280" s="45"/>
      <c r="F280" s="40">
        <f t="shared" si="18"/>
        <v>0</v>
      </c>
    </row>
    <row r="281" spans="1:6" x14ac:dyDescent="0.4">
      <c r="A281" s="38" t="s">
        <v>588</v>
      </c>
      <c r="B281" s="39" t="s">
        <v>47</v>
      </c>
      <c r="C281" s="46" t="s">
        <v>135</v>
      </c>
      <c r="D281" s="54">
        <v>56.75</v>
      </c>
      <c r="E281" s="45"/>
      <c r="F281" s="40">
        <f t="shared" si="18"/>
        <v>0</v>
      </c>
    </row>
    <row r="282" spans="1:6" x14ac:dyDescent="0.4">
      <c r="A282" s="38" t="s">
        <v>589</v>
      </c>
      <c r="B282" s="39" t="s">
        <v>47</v>
      </c>
      <c r="C282" s="46" t="s">
        <v>139</v>
      </c>
      <c r="D282" s="54">
        <v>20.64</v>
      </c>
      <c r="E282" s="45"/>
      <c r="F282" s="40">
        <f t="shared" si="18"/>
        <v>0</v>
      </c>
    </row>
    <row r="283" spans="1:6" x14ac:dyDescent="0.4">
      <c r="A283" s="38" t="s">
        <v>590</v>
      </c>
      <c r="B283" s="39" t="s">
        <v>47</v>
      </c>
      <c r="C283" s="46" t="s">
        <v>164</v>
      </c>
      <c r="D283" s="54">
        <v>20.64</v>
      </c>
      <c r="E283" s="45"/>
      <c r="F283" s="40">
        <f t="shared" si="18"/>
        <v>0</v>
      </c>
    </row>
    <row r="284" spans="1:6" x14ac:dyDescent="0.4">
      <c r="A284" s="38" t="s">
        <v>591</v>
      </c>
      <c r="B284" s="39" t="s">
        <v>47</v>
      </c>
      <c r="C284" s="46" t="s">
        <v>198</v>
      </c>
      <c r="D284" s="54">
        <v>497.45</v>
      </c>
      <c r="E284" s="45"/>
      <c r="F284" s="40">
        <f t="shared" si="18"/>
        <v>0</v>
      </c>
    </row>
    <row r="285" spans="1:6" x14ac:dyDescent="0.4">
      <c r="A285" s="38" t="s">
        <v>592</v>
      </c>
      <c r="B285" s="39" t="s">
        <v>47</v>
      </c>
      <c r="C285" s="46" t="s">
        <v>116</v>
      </c>
      <c r="D285" s="54">
        <v>497.45</v>
      </c>
      <c r="E285" s="45"/>
      <c r="F285" s="40">
        <f t="shared" si="18"/>
        <v>0</v>
      </c>
    </row>
    <row r="286" spans="1:6" x14ac:dyDescent="0.4">
      <c r="A286" s="38" t="s">
        <v>593</v>
      </c>
      <c r="B286" s="39" t="s">
        <v>36</v>
      </c>
      <c r="C286" s="46" t="s">
        <v>199</v>
      </c>
      <c r="D286" s="54">
        <v>8</v>
      </c>
      <c r="E286" s="45"/>
      <c r="F286" s="40">
        <f t="shared" si="18"/>
        <v>0</v>
      </c>
    </row>
    <row r="287" spans="1:6" x14ac:dyDescent="0.4">
      <c r="A287" s="38" t="s">
        <v>594</v>
      </c>
      <c r="B287" s="39" t="s">
        <v>36</v>
      </c>
      <c r="C287" s="46" t="s">
        <v>200</v>
      </c>
      <c r="D287" s="54">
        <v>10</v>
      </c>
      <c r="E287" s="45"/>
      <c r="F287" s="40">
        <f t="shared" si="18"/>
        <v>0</v>
      </c>
    </row>
    <row r="288" spans="1:6" x14ac:dyDescent="0.4">
      <c r="A288" s="38" t="s">
        <v>595</v>
      </c>
      <c r="B288" s="39" t="s">
        <v>47</v>
      </c>
      <c r="C288" s="46" t="s">
        <v>153</v>
      </c>
      <c r="D288" s="54">
        <v>60</v>
      </c>
      <c r="E288" s="45"/>
      <c r="F288" s="40">
        <f t="shared" si="18"/>
        <v>0</v>
      </c>
    </row>
    <row r="289" spans="1:6" x14ac:dyDescent="0.4">
      <c r="A289" s="38" t="s">
        <v>596</v>
      </c>
      <c r="B289" s="39" t="s">
        <v>47</v>
      </c>
      <c r="C289" s="46" t="s">
        <v>67</v>
      </c>
      <c r="D289" s="54">
        <v>132.72</v>
      </c>
      <c r="E289" s="45"/>
      <c r="F289" s="40">
        <f t="shared" si="18"/>
        <v>0</v>
      </c>
    </row>
    <row r="290" spans="1:6" ht="14.6" customHeight="1" x14ac:dyDescent="0.4">
      <c r="A290" s="38" t="s">
        <v>597</v>
      </c>
      <c r="B290" s="39" t="s">
        <v>70</v>
      </c>
      <c r="C290" s="46" t="s">
        <v>46</v>
      </c>
      <c r="D290" s="54">
        <v>6</v>
      </c>
      <c r="E290" s="45"/>
      <c r="F290" s="40">
        <f t="shared" si="18"/>
        <v>0</v>
      </c>
    </row>
    <row r="291" spans="1:6" x14ac:dyDescent="0.4">
      <c r="A291" s="38" t="s">
        <v>598</v>
      </c>
      <c r="B291" s="39" t="s">
        <v>70</v>
      </c>
      <c r="C291" s="46" t="s">
        <v>113</v>
      </c>
      <c r="D291" s="54">
        <v>6</v>
      </c>
      <c r="E291" s="45"/>
      <c r="F291" s="40">
        <f t="shared" si="18"/>
        <v>0</v>
      </c>
    </row>
    <row r="292" spans="1:6" x14ac:dyDescent="0.4">
      <c r="A292" s="38" t="s">
        <v>599</v>
      </c>
      <c r="B292" s="39" t="s">
        <v>70</v>
      </c>
      <c r="C292" s="46" t="s">
        <v>114</v>
      </c>
      <c r="D292" s="54">
        <v>6</v>
      </c>
      <c r="E292" s="45"/>
      <c r="F292" s="40">
        <f t="shared" si="18"/>
        <v>0</v>
      </c>
    </row>
    <row r="293" spans="1:6" x14ac:dyDescent="0.4">
      <c r="A293" s="38" t="s">
        <v>600</v>
      </c>
      <c r="B293" s="39" t="s">
        <v>47</v>
      </c>
      <c r="C293" s="46" t="s">
        <v>68</v>
      </c>
      <c r="D293" s="54">
        <v>132.72</v>
      </c>
      <c r="E293" s="45"/>
      <c r="F293" s="40">
        <f t="shared" si="18"/>
        <v>0</v>
      </c>
    </row>
    <row r="294" spans="1:6" x14ac:dyDescent="0.4">
      <c r="A294" s="41"/>
      <c r="B294" s="84" t="s">
        <v>851</v>
      </c>
      <c r="C294" s="85"/>
      <c r="D294" s="85"/>
      <c r="E294" s="86"/>
      <c r="F294" s="43">
        <f>SUM(F271:F293)</f>
        <v>0</v>
      </c>
    </row>
    <row r="295" spans="1:6" x14ac:dyDescent="0.4">
      <c r="A295" s="34" t="s">
        <v>601</v>
      </c>
      <c r="B295" s="34"/>
      <c r="C295" s="69" t="s">
        <v>201</v>
      </c>
      <c r="D295" s="56"/>
      <c r="E295" s="44"/>
      <c r="F295" s="44"/>
    </row>
    <row r="296" spans="1:6" x14ac:dyDescent="0.4">
      <c r="A296" s="38" t="s">
        <v>602</v>
      </c>
      <c r="B296" s="39" t="s">
        <v>47</v>
      </c>
      <c r="C296" s="46" t="s">
        <v>202</v>
      </c>
      <c r="D296" s="54">
        <v>1250.71</v>
      </c>
      <c r="E296" s="45"/>
      <c r="F296" s="40">
        <f t="shared" ref="F296:F327" si="19">+ROUND(TRUNC(D296,4)*TRUNC(E296,2),2)</f>
        <v>0</v>
      </c>
    </row>
    <row r="297" spans="1:6" x14ac:dyDescent="0.4">
      <c r="A297" s="38" t="s">
        <v>603</v>
      </c>
      <c r="B297" s="39" t="s">
        <v>47</v>
      </c>
      <c r="C297" s="46" t="s">
        <v>203</v>
      </c>
      <c r="D297" s="54">
        <v>41</v>
      </c>
      <c r="E297" s="45"/>
      <c r="F297" s="40">
        <f t="shared" si="19"/>
        <v>0</v>
      </c>
    </row>
    <row r="298" spans="1:6" x14ac:dyDescent="0.4">
      <c r="A298" s="38" t="s">
        <v>604</v>
      </c>
      <c r="B298" s="39" t="s">
        <v>47</v>
      </c>
      <c r="C298" s="46" t="s">
        <v>204</v>
      </c>
      <c r="D298" s="54">
        <v>41</v>
      </c>
      <c r="E298" s="45"/>
      <c r="F298" s="40">
        <f t="shared" si="19"/>
        <v>0</v>
      </c>
    </row>
    <row r="299" spans="1:6" x14ac:dyDescent="0.4">
      <c r="A299" s="38" t="s">
        <v>605</v>
      </c>
      <c r="B299" s="39" t="s">
        <v>47</v>
      </c>
      <c r="C299" s="46" t="s">
        <v>205</v>
      </c>
      <c r="D299" s="54">
        <v>100</v>
      </c>
      <c r="E299" s="45"/>
      <c r="F299" s="40">
        <f t="shared" si="19"/>
        <v>0</v>
      </c>
    </row>
    <row r="300" spans="1:6" x14ac:dyDescent="0.4">
      <c r="A300" s="38" t="s">
        <v>606</v>
      </c>
      <c r="B300" s="39" t="s">
        <v>47</v>
      </c>
      <c r="C300" s="46" t="s">
        <v>206</v>
      </c>
      <c r="D300" s="54">
        <v>100</v>
      </c>
      <c r="E300" s="45"/>
      <c r="F300" s="40">
        <f t="shared" si="19"/>
        <v>0</v>
      </c>
    </row>
    <row r="301" spans="1:6" x14ac:dyDescent="0.4">
      <c r="A301" s="38" t="s">
        <v>607</v>
      </c>
      <c r="B301" s="39" t="s">
        <v>47</v>
      </c>
      <c r="C301" s="46" t="s">
        <v>207</v>
      </c>
      <c r="D301" s="54">
        <v>9</v>
      </c>
      <c r="E301" s="45"/>
      <c r="F301" s="40">
        <f t="shared" si="19"/>
        <v>0</v>
      </c>
    </row>
    <row r="302" spans="1:6" x14ac:dyDescent="0.4">
      <c r="A302" s="38" t="s">
        <v>608</v>
      </c>
      <c r="B302" s="39" t="s">
        <v>36</v>
      </c>
      <c r="C302" s="46" t="s">
        <v>208</v>
      </c>
      <c r="D302" s="54">
        <v>64</v>
      </c>
      <c r="E302" s="45"/>
      <c r="F302" s="40">
        <f t="shared" si="19"/>
        <v>0</v>
      </c>
    </row>
    <row r="303" spans="1:6" x14ac:dyDescent="0.4">
      <c r="A303" s="38" t="s">
        <v>609</v>
      </c>
      <c r="B303" s="39" t="s">
        <v>36</v>
      </c>
      <c r="C303" s="46" t="s">
        <v>209</v>
      </c>
      <c r="D303" s="54">
        <v>30</v>
      </c>
      <c r="E303" s="45"/>
      <c r="F303" s="40">
        <f t="shared" si="19"/>
        <v>0</v>
      </c>
    </row>
    <row r="304" spans="1:6" x14ac:dyDescent="0.4">
      <c r="A304" s="38" t="s">
        <v>610</v>
      </c>
      <c r="B304" s="39" t="s">
        <v>36</v>
      </c>
      <c r="C304" s="46" t="s">
        <v>210</v>
      </c>
      <c r="D304" s="54">
        <v>248</v>
      </c>
      <c r="E304" s="45"/>
      <c r="F304" s="40">
        <f t="shared" si="19"/>
        <v>0</v>
      </c>
    </row>
    <row r="305" spans="1:6" x14ac:dyDescent="0.4">
      <c r="A305" s="38" t="s">
        <v>611</v>
      </c>
      <c r="B305" s="39" t="s">
        <v>132</v>
      </c>
      <c r="C305" s="46" t="s">
        <v>211</v>
      </c>
      <c r="D305" s="54">
        <v>27971.38</v>
      </c>
      <c r="E305" s="45"/>
      <c r="F305" s="40">
        <f t="shared" si="19"/>
        <v>0</v>
      </c>
    </row>
    <row r="306" spans="1:6" x14ac:dyDescent="0.4">
      <c r="A306" s="38" t="s">
        <v>612</v>
      </c>
      <c r="B306" s="39" t="s">
        <v>132</v>
      </c>
      <c r="C306" s="46" t="s">
        <v>212</v>
      </c>
      <c r="D306" s="54">
        <v>12260.91</v>
      </c>
      <c r="E306" s="45"/>
      <c r="F306" s="40">
        <f t="shared" si="19"/>
        <v>0</v>
      </c>
    </row>
    <row r="307" spans="1:6" x14ac:dyDescent="0.4">
      <c r="A307" s="38" t="s">
        <v>613</v>
      </c>
      <c r="B307" s="39" t="s">
        <v>132</v>
      </c>
      <c r="C307" s="46" t="s">
        <v>134</v>
      </c>
      <c r="D307" s="54">
        <v>32488.19</v>
      </c>
      <c r="E307" s="45"/>
      <c r="F307" s="40">
        <f t="shared" si="19"/>
        <v>0</v>
      </c>
    </row>
    <row r="308" spans="1:6" x14ac:dyDescent="0.4">
      <c r="A308" s="38" t="s">
        <v>614</v>
      </c>
      <c r="B308" s="39" t="s">
        <v>47</v>
      </c>
      <c r="C308" s="46" t="s">
        <v>213</v>
      </c>
      <c r="D308" s="54">
        <v>491.4</v>
      </c>
      <c r="E308" s="45"/>
      <c r="F308" s="40">
        <f t="shared" si="19"/>
        <v>0</v>
      </c>
    </row>
    <row r="309" spans="1:6" x14ac:dyDescent="0.4">
      <c r="A309" s="38" t="s">
        <v>615</v>
      </c>
      <c r="B309" s="39" t="s">
        <v>36</v>
      </c>
      <c r="C309" s="46" t="s">
        <v>214</v>
      </c>
      <c r="D309" s="54">
        <v>7</v>
      </c>
      <c r="E309" s="45"/>
      <c r="F309" s="40">
        <f t="shared" si="19"/>
        <v>0</v>
      </c>
    </row>
    <row r="310" spans="1:6" x14ac:dyDescent="0.4">
      <c r="A310" s="38" t="s">
        <v>616</v>
      </c>
      <c r="B310" s="39" t="s">
        <v>47</v>
      </c>
      <c r="C310" s="46" t="s">
        <v>215</v>
      </c>
      <c r="D310" s="54">
        <v>270.39</v>
      </c>
      <c r="E310" s="45"/>
      <c r="F310" s="40">
        <f t="shared" si="19"/>
        <v>0</v>
      </c>
    </row>
    <row r="311" spans="1:6" x14ac:dyDescent="0.4">
      <c r="A311" s="38" t="s">
        <v>617</v>
      </c>
      <c r="B311" s="39" t="s">
        <v>47</v>
      </c>
      <c r="C311" s="46" t="s">
        <v>216</v>
      </c>
      <c r="D311" s="54">
        <v>57.4</v>
      </c>
      <c r="E311" s="45"/>
      <c r="F311" s="40">
        <f t="shared" si="19"/>
        <v>0</v>
      </c>
    </row>
    <row r="312" spans="1:6" x14ac:dyDescent="0.4">
      <c r="A312" s="38" t="s">
        <v>618</v>
      </c>
      <c r="B312" s="39" t="s">
        <v>47</v>
      </c>
      <c r="C312" s="46" t="s">
        <v>217</v>
      </c>
      <c r="D312" s="54">
        <v>41</v>
      </c>
      <c r="E312" s="45"/>
      <c r="F312" s="40">
        <f t="shared" si="19"/>
        <v>0</v>
      </c>
    </row>
    <row r="313" spans="1:6" x14ac:dyDescent="0.4">
      <c r="A313" s="38" t="s">
        <v>619</v>
      </c>
      <c r="B313" s="39" t="s">
        <v>38</v>
      </c>
      <c r="C313" s="46" t="s">
        <v>218</v>
      </c>
      <c r="D313" s="54">
        <v>82</v>
      </c>
      <c r="E313" s="45"/>
      <c r="F313" s="40">
        <f t="shared" si="19"/>
        <v>0</v>
      </c>
    </row>
    <row r="314" spans="1:6" x14ac:dyDescent="0.4">
      <c r="A314" s="38" t="s">
        <v>620</v>
      </c>
      <c r="B314" s="39" t="s">
        <v>38</v>
      </c>
      <c r="C314" s="46" t="s">
        <v>219</v>
      </c>
      <c r="D314" s="54">
        <v>82</v>
      </c>
      <c r="E314" s="45"/>
      <c r="F314" s="40">
        <f t="shared" si="19"/>
        <v>0</v>
      </c>
    </row>
    <row r="315" spans="1:6" x14ac:dyDescent="0.4">
      <c r="A315" s="38" t="s">
        <v>621</v>
      </c>
      <c r="B315" s="39" t="s">
        <v>47</v>
      </c>
      <c r="C315" s="46" t="s">
        <v>220</v>
      </c>
      <c r="D315" s="54">
        <v>41</v>
      </c>
      <c r="E315" s="45"/>
      <c r="F315" s="40">
        <f t="shared" si="19"/>
        <v>0</v>
      </c>
    </row>
    <row r="316" spans="1:6" x14ac:dyDescent="0.4">
      <c r="A316" s="38" t="s">
        <v>622</v>
      </c>
      <c r="B316" s="39" t="s">
        <v>38</v>
      </c>
      <c r="C316" s="46" t="s">
        <v>221</v>
      </c>
      <c r="D316" s="54">
        <v>164</v>
      </c>
      <c r="E316" s="45"/>
      <c r="F316" s="40">
        <f t="shared" si="19"/>
        <v>0</v>
      </c>
    </row>
    <row r="317" spans="1:6" x14ac:dyDescent="0.4">
      <c r="A317" s="38" t="s">
        <v>623</v>
      </c>
      <c r="B317" s="39" t="s">
        <v>36</v>
      </c>
      <c r="C317" s="46" t="s">
        <v>222</v>
      </c>
      <c r="D317" s="54">
        <v>40</v>
      </c>
      <c r="E317" s="45"/>
      <c r="F317" s="40">
        <f t="shared" si="19"/>
        <v>0</v>
      </c>
    </row>
    <row r="318" spans="1:6" x14ac:dyDescent="0.4">
      <c r="A318" s="38" t="s">
        <v>624</v>
      </c>
      <c r="B318" s="39" t="s">
        <v>47</v>
      </c>
      <c r="C318" s="46" t="s">
        <v>223</v>
      </c>
      <c r="D318" s="54">
        <v>524.99</v>
      </c>
      <c r="E318" s="45"/>
      <c r="F318" s="40">
        <f t="shared" si="19"/>
        <v>0</v>
      </c>
    </row>
    <row r="319" spans="1:6" x14ac:dyDescent="0.4">
      <c r="A319" s="38" t="s">
        <v>625</v>
      </c>
      <c r="B319" s="39" t="s">
        <v>47</v>
      </c>
      <c r="C319" s="46" t="s">
        <v>224</v>
      </c>
      <c r="D319" s="54">
        <v>157.5</v>
      </c>
      <c r="E319" s="45"/>
      <c r="F319" s="40">
        <f t="shared" si="19"/>
        <v>0</v>
      </c>
    </row>
    <row r="320" spans="1:6" x14ac:dyDescent="0.4">
      <c r="A320" s="38" t="s">
        <v>626</v>
      </c>
      <c r="B320" s="39" t="s">
        <v>70</v>
      </c>
      <c r="C320" s="46" t="s">
        <v>225</v>
      </c>
      <c r="D320" s="54">
        <v>10</v>
      </c>
      <c r="E320" s="45"/>
      <c r="F320" s="40">
        <f t="shared" si="19"/>
        <v>0</v>
      </c>
    </row>
    <row r="321" spans="1:6" x14ac:dyDescent="0.4">
      <c r="A321" s="38" t="s">
        <v>627</v>
      </c>
      <c r="B321" s="39" t="s">
        <v>70</v>
      </c>
      <c r="C321" s="46" t="s">
        <v>226</v>
      </c>
      <c r="D321" s="54">
        <v>10</v>
      </c>
      <c r="E321" s="45"/>
      <c r="F321" s="40">
        <f t="shared" si="19"/>
        <v>0</v>
      </c>
    </row>
    <row r="322" spans="1:6" x14ac:dyDescent="0.4">
      <c r="A322" s="38" t="s">
        <v>628</v>
      </c>
      <c r="B322" s="39" t="s">
        <v>70</v>
      </c>
      <c r="C322" s="46" t="s">
        <v>227</v>
      </c>
      <c r="D322" s="54">
        <v>10</v>
      </c>
      <c r="E322" s="45"/>
      <c r="F322" s="40">
        <f t="shared" si="19"/>
        <v>0</v>
      </c>
    </row>
    <row r="323" spans="1:6" x14ac:dyDescent="0.4">
      <c r="A323" s="38" t="s">
        <v>629</v>
      </c>
      <c r="B323" s="39" t="s">
        <v>47</v>
      </c>
      <c r="C323" s="46" t="s">
        <v>228</v>
      </c>
      <c r="D323" s="54">
        <v>100</v>
      </c>
      <c r="E323" s="45"/>
      <c r="F323" s="40">
        <f t="shared" si="19"/>
        <v>0</v>
      </c>
    </row>
    <row r="324" spans="1:6" x14ac:dyDescent="0.4">
      <c r="A324" s="38" t="s">
        <v>630</v>
      </c>
      <c r="B324" s="39" t="s">
        <v>47</v>
      </c>
      <c r="C324" s="46" t="s">
        <v>229</v>
      </c>
      <c r="D324" s="54">
        <v>100</v>
      </c>
      <c r="E324" s="45"/>
      <c r="F324" s="40">
        <f t="shared" si="19"/>
        <v>0</v>
      </c>
    </row>
    <row r="325" spans="1:6" x14ac:dyDescent="0.4">
      <c r="A325" s="38" t="s">
        <v>631</v>
      </c>
      <c r="B325" s="39" t="s">
        <v>70</v>
      </c>
      <c r="C325" s="46" t="s">
        <v>230</v>
      </c>
      <c r="D325" s="54">
        <v>10</v>
      </c>
      <c r="E325" s="45"/>
      <c r="F325" s="40">
        <f t="shared" si="19"/>
        <v>0</v>
      </c>
    </row>
    <row r="326" spans="1:6" x14ac:dyDescent="0.4">
      <c r="A326" s="38" t="s">
        <v>632</v>
      </c>
      <c r="B326" s="39" t="s">
        <v>47</v>
      </c>
      <c r="C326" s="46" t="s">
        <v>231</v>
      </c>
      <c r="D326" s="54">
        <v>524.99</v>
      </c>
      <c r="E326" s="45"/>
      <c r="F326" s="40">
        <f t="shared" si="19"/>
        <v>0</v>
      </c>
    </row>
    <row r="327" spans="1:6" x14ac:dyDescent="0.4">
      <c r="A327" s="38" t="s">
        <v>633</v>
      </c>
      <c r="B327" s="39" t="s">
        <v>70</v>
      </c>
      <c r="C327" s="46" t="s">
        <v>232</v>
      </c>
      <c r="D327" s="54">
        <v>5</v>
      </c>
      <c r="E327" s="45"/>
      <c r="F327" s="40">
        <f t="shared" si="19"/>
        <v>0</v>
      </c>
    </row>
    <row r="328" spans="1:6" x14ac:dyDescent="0.4">
      <c r="A328" s="71"/>
      <c r="B328" s="84" t="s">
        <v>852</v>
      </c>
      <c r="C328" s="85"/>
      <c r="D328" s="85"/>
      <c r="E328" s="86"/>
      <c r="F328" s="43">
        <f>SUM(F296:F327)</f>
        <v>0</v>
      </c>
    </row>
    <row r="329" spans="1:6" x14ac:dyDescent="0.4">
      <c r="A329" s="34" t="s">
        <v>634</v>
      </c>
      <c r="B329" s="34"/>
      <c r="C329" s="69" t="s">
        <v>233</v>
      </c>
      <c r="D329" s="56"/>
      <c r="E329" s="44"/>
      <c r="F329" s="44"/>
    </row>
    <row r="330" spans="1:6" x14ac:dyDescent="0.4">
      <c r="A330" s="38" t="s">
        <v>635</v>
      </c>
      <c r="B330" s="39" t="s">
        <v>38</v>
      </c>
      <c r="C330" s="46" t="s">
        <v>234</v>
      </c>
      <c r="D330" s="54">
        <v>148.65</v>
      </c>
      <c r="E330" s="45"/>
      <c r="F330" s="40">
        <f t="shared" ref="F330:F336" si="20">+ROUND(TRUNC(D330,4)*TRUNC(E330,2),2)</f>
        <v>0</v>
      </c>
    </row>
    <row r="331" spans="1:6" x14ac:dyDescent="0.4">
      <c r="A331" s="41"/>
      <c r="B331" s="84" t="s">
        <v>853</v>
      </c>
      <c r="C331" s="85"/>
      <c r="D331" s="85"/>
      <c r="E331" s="86"/>
      <c r="F331" s="43">
        <f>+F330</f>
        <v>0</v>
      </c>
    </row>
    <row r="332" spans="1:6" x14ac:dyDescent="0.4">
      <c r="A332" s="34" t="s">
        <v>636</v>
      </c>
      <c r="B332" s="34"/>
      <c r="C332" s="69" t="s">
        <v>235</v>
      </c>
      <c r="D332" s="56"/>
      <c r="E332" s="44"/>
      <c r="F332" s="44"/>
    </row>
    <row r="333" spans="1:6" x14ac:dyDescent="0.4">
      <c r="A333" s="38" t="s">
        <v>637</v>
      </c>
      <c r="B333" s="39" t="s">
        <v>70</v>
      </c>
      <c r="C333" s="46" t="s">
        <v>236</v>
      </c>
      <c r="D333" s="54">
        <v>2</v>
      </c>
      <c r="E333" s="45"/>
      <c r="F333" s="40">
        <f t="shared" si="20"/>
        <v>0</v>
      </c>
    </row>
    <row r="334" spans="1:6" x14ac:dyDescent="0.4">
      <c r="A334" s="41"/>
      <c r="B334" s="84" t="s">
        <v>854</v>
      </c>
      <c r="C334" s="85"/>
      <c r="D334" s="85"/>
      <c r="E334" s="86"/>
      <c r="F334" s="43">
        <f>+F333</f>
        <v>0</v>
      </c>
    </row>
    <row r="335" spans="1:6" x14ac:dyDescent="0.4">
      <c r="A335" s="34" t="s">
        <v>638</v>
      </c>
      <c r="B335" s="34"/>
      <c r="C335" s="69" t="s">
        <v>237</v>
      </c>
      <c r="D335" s="56"/>
      <c r="E335" s="44"/>
      <c r="F335" s="44"/>
    </row>
    <row r="336" spans="1:6" x14ac:dyDescent="0.4">
      <c r="A336" s="38" t="s">
        <v>639</v>
      </c>
      <c r="B336" s="39" t="s">
        <v>47</v>
      </c>
      <c r="C336" s="46" t="s">
        <v>124</v>
      </c>
      <c r="D336" s="54">
        <v>88</v>
      </c>
      <c r="E336" s="45"/>
      <c r="F336" s="40">
        <f t="shared" si="20"/>
        <v>0</v>
      </c>
    </row>
    <row r="337" spans="1:6" x14ac:dyDescent="0.4">
      <c r="A337" s="38" t="s">
        <v>640</v>
      </c>
      <c r="B337" s="39" t="s">
        <v>47</v>
      </c>
      <c r="C337" s="46" t="s">
        <v>125</v>
      </c>
      <c r="D337" s="54">
        <v>56</v>
      </c>
      <c r="E337" s="45"/>
      <c r="F337" s="40">
        <f t="shared" ref="F337:F355" si="21">+ROUND(TRUNC(D337,4)*TRUNC(E337,2),2)</f>
        <v>0</v>
      </c>
    </row>
    <row r="338" spans="1:6" x14ac:dyDescent="0.4">
      <c r="A338" s="38" t="s">
        <v>641</v>
      </c>
      <c r="B338" s="39" t="s">
        <v>47</v>
      </c>
      <c r="C338" s="46" t="s">
        <v>126</v>
      </c>
      <c r="D338" s="54">
        <v>56</v>
      </c>
      <c r="E338" s="45"/>
      <c r="F338" s="40">
        <f t="shared" si="21"/>
        <v>0</v>
      </c>
    </row>
    <row r="339" spans="1:6" x14ac:dyDescent="0.4">
      <c r="A339" s="38" t="s">
        <v>642</v>
      </c>
      <c r="B339" s="39" t="s">
        <v>47</v>
      </c>
      <c r="C339" s="46" t="s">
        <v>81</v>
      </c>
      <c r="D339" s="54">
        <v>11.2</v>
      </c>
      <c r="E339" s="45"/>
      <c r="F339" s="40">
        <f t="shared" si="21"/>
        <v>0</v>
      </c>
    </row>
    <row r="340" spans="1:6" x14ac:dyDescent="0.4">
      <c r="A340" s="38" t="s">
        <v>643</v>
      </c>
      <c r="B340" s="39" t="s">
        <v>47</v>
      </c>
      <c r="C340" s="46" t="s">
        <v>238</v>
      </c>
      <c r="D340" s="54">
        <v>62.37</v>
      </c>
      <c r="E340" s="45"/>
      <c r="F340" s="40">
        <f t="shared" si="21"/>
        <v>0</v>
      </c>
    </row>
    <row r="341" spans="1:6" x14ac:dyDescent="0.4">
      <c r="A341" s="38" t="s">
        <v>644</v>
      </c>
      <c r="B341" s="39" t="s">
        <v>38</v>
      </c>
      <c r="C341" s="46" t="s">
        <v>239</v>
      </c>
      <c r="D341" s="54">
        <v>48</v>
      </c>
      <c r="E341" s="45"/>
      <c r="F341" s="40">
        <f t="shared" si="21"/>
        <v>0</v>
      </c>
    </row>
    <row r="342" spans="1:6" x14ac:dyDescent="0.4">
      <c r="A342" s="38" t="s">
        <v>645</v>
      </c>
      <c r="B342" s="39" t="s">
        <v>47</v>
      </c>
      <c r="C342" s="46" t="s">
        <v>135</v>
      </c>
      <c r="D342" s="54">
        <v>11.2</v>
      </c>
      <c r="E342" s="45"/>
      <c r="F342" s="40">
        <f t="shared" si="21"/>
        <v>0</v>
      </c>
    </row>
    <row r="343" spans="1:6" x14ac:dyDescent="0.4">
      <c r="A343" s="38" t="s">
        <v>646</v>
      </c>
      <c r="B343" s="39" t="s">
        <v>47</v>
      </c>
      <c r="C343" s="46" t="s">
        <v>198</v>
      </c>
      <c r="D343" s="54">
        <v>11.2</v>
      </c>
      <c r="E343" s="45"/>
      <c r="F343" s="40">
        <f t="shared" si="21"/>
        <v>0</v>
      </c>
    </row>
    <row r="344" spans="1:6" x14ac:dyDescent="0.4">
      <c r="A344" s="38" t="s">
        <v>647</v>
      </c>
      <c r="B344" s="39" t="s">
        <v>47</v>
      </c>
      <c r="C344" s="46" t="s">
        <v>116</v>
      </c>
      <c r="D344" s="54">
        <v>11.2</v>
      </c>
      <c r="E344" s="45"/>
      <c r="F344" s="40">
        <f t="shared" si="21"/>
        <v>0</v>
      </c>
    </row>
    <row r="345" spans="1:6" x14ac:dyDescent="0.4">
      <c r="A345" s="38" t="s">
        <v>648</v>
      </c>
      <c r="B345" s="39" t="s">
        <v>47</v>
      </c>
      <c r="C345" s="46" t="s">
        <v>153</v>
      </c>
      <c r="D345" s="54">
        <v>56</v>
      </c>
      <c r="E345" s="45"/>
      <c r="F345" s="40">
        <f t="shared" si="21"/>
        <v>0</v>
      </c>
    </row>
    <row r="346" spans="1:6" x14ac:dyDescent="0.4">
      <c r="A346" s="38" t="s">
        <v>649</v>
      </c>
      <c r="B346" s="39" t="s">
        <v>47</v>
      </c>
      <c r="C346" s="46" t="s">
        <v>67</v>
      </c>
      <c r="D346" s="54">
        <v>56</v>
      </c>
      <c r="E346" s="45"/>
      <c r="F346" s="40">
        <f t="shared" si="21"/>
        <v>0</v>
      </c>
    </row>
    <row r="347" spans="1:6" x14ac:dyDescent="0.4">
      <c r="A347" s="38" t="s">
        <v>650</v>
      </c>
      <c r="B347" s="39" t="s">
        <v>47</v>
      </c>
      <c r="C347" s="46" t="s">
        <v>68</v>
      </c>
      <c r="D347" s="54">
        <v>56</v>
      </c>
      <c r="E347" s="45"/>
      <c r="F347" s="40">
        <f t="shared" si="21"/>
        <v>0</v>
      </c>
    </row>
    <row r="348" spans="1:6" x14ac:dyDescent="0.4">
      <c r="A348" s="38" t="s">
        <v>651</v>
      </c>
      <c r="B348" s="39" t="s">
        <v>47</v>
      </c>
      <c r="C348" s="46" t="s">
        <v>130</v>
      </c>
      <c r="D348" s="54">
        <v>13.92</v>
      </c>
      <c r="E348" s="45"/>
      <c r="F348" s="40">
        <f t="shared" si="21"/>
        <v>0</v>
      </c>
    </row>
    <row r="349" spans="1:6" x14ac:dyDescent="0.4">
      <c r="A349" s="38" t="s">
        <v>652</v>
      </c>
      <c r="B349" s="39" t="s">
        <v>47</v>
      </c>
      <c r="C349" s="46" t="s">
        <v>240</v>
      </c>
      <c r="D349" s="54">
        <v>15.6</v>
      </c>
      <c r="E349" s="45"/>
      <c r="F349" s="40">
        <f t="shared" si="21"/>
        <v>0</v>
      </c>
    </row>
    <row r="350" spans="1:6" x14ac:dyDescent="0.4">
      <c r="A350" s="38" t="s">
        <v>653</v>
      </c>
      <c r="B350" s="39" t="s">
        <v>47</v>
      </c>
      <c r="C350" s="46" t="s">
        <v>241</v>
      </c>
      <c r="D350" s="54">
        <v>1</v>
      </c>
      <c r="E350" s="45"/>
      <c r="F350" s="40">
        <f t="shared" si="21"/>
        <v>0</v>
      </c>
    </row>
    <row r="351" spans="1:6" x14ac:dyDescent="0.4">
      <c r="A351" s="38" t="s">
        <v>654</v>
      </c>
      <c r="B351" s="39" t="s">
        <v>47</v>
      </c>
      <c r="C351" s="46" t="s">
        <v>242</v>
      </c>
      <c r="D351" s="54">
        <v>92.74</v>
      </c>
      <c r="E351" s="45"/>
      <c r="F351" s="40">
        <f t="shared" si="21"/>
        <v>0</v>
      </c>
    </row>
    <row r="352" spans="1:6" x14ac:dyDescent="0.4">
      <c r="A352" s="38" t="s">
        <v>655</v>
      </c>
      <c r="B352" s="39" t="s">
        <v>47</v>
      </c>
      <c r="C352" s="46" t="s">
        <v>243</v>
      </c>
      <c r="D352" s="54">
        <v>1</v>
      </c>
      <c r="E352" s="45"/>
      <c r="F352" s="40">
        <f t="shared" si="21"/>
        <v>0</v>
      </c>
    </row>
    <row r="353" spans="1:6" x14ac:dyDescent="0.4">
      <c r="A353" s="38" t="s">
        <v>656</v>
      </c>
      <c r="B353" s="39" t="s">
        <v>38</v>
      </c>
      <c r="C353" s="46" t="s">
        <v>221</v>
      </c>
      <c r="D353" s="54">
        <v>3.2</v>
      </c>
      <c r="E353" s="45"/>
      <c r="F353" s="40">
        <f t="shared" si="21"/>
        <v>0</v>
      </c>
    </row>
    <row r="354" spans="1:6" x14ac:dyDescent="0.4">
      <c r="A354" s="38" t="s">
        <v>657</v>
      </c>
      <c r="B354" s="39" t="s">
        <v>38</v>
      </c>
      <c r="C354" s="46" t="s">
        <v>244</v>
      </c>
      <c r="D354" s="54">
        <v>3.2</v>
      </c>
      <c r="E354" s="45"/>
      <c r="F354" s="40">
        <f t="shared" si="21"/>
        <v>0</v>
      </c>
    </row>
    <row r="355" spans="1:6" x14ac:dyDescent="0.4">
      <c r="A355" s="38" t="s">
        <v>658</v>
      </c>
      <c r="B355" s="39" t="s">
        <v>36</v>
      </c>
      <c r="C355" s="46" t="s">
        <v>245</v>
      </c>
      <c r="D355" s="54">
        <v>1</v>
      </c>
      <c r="E355" s="45"/>
      <c r="F355" s="40">
        <f t="shared" si="21"/>
        <v>0</v>
      </c>
    </row>
    <row r="356" spans="1:6" x14ac:dyDescent="0.4">
      <c r="A356" s="41"/>
      <c r="B356" s="84" t="s">
        <v>855</v>
      </c>
      <c r="C356" s="85"/>
      <c r="D356" s="85"/>
      <c r="E356" s="86"/>
      <c r="F356" s="43">
        <f>SUM(F336:F355)</f>
        <v>0</v>
      </c>
    </row>
    <row r="357" spans="1:6" x14ac:dyDescent="0.4">
      <c r="A357" s="34" t="s">
        <v>659</v>
      </c>
      <c r="B357" s="34"/>
      <c r="C357" s="91" t="s">
        <v>246</v>
      </c>
      <c r="D357" s="92"/>
      <c r="E357" s="93"/>
      <c r="F357" s="44"/>
    </row>
    <row r="358" spans="1:6" x14ac:dyDescent="0.4">
      <c r="A358" s="60" t="s">
        <v>660</v>
      </c>
      <c r="B358" s="61" t="s">
        <v>47</v>
      </c>
      <c r="C358" s="46" t="s">
        <v>84</v>
      </c>
      <c r="D358" s="62">
        <v>8.9</v>
      </c>
      <c r="E358" s="63"/>
      <c r="F358" s="64">
        <f t="shared" ref="F358:F371" si="22">+ROUND(TRUNC(D358,4)*TRUNC(E358,2),2)</f>
        <v>0</v>
      </c>
    </row>
    <row r="359" spans="1:6" x14ac:dyDescent="0.4">
      <c r="A359" s="60" t="s">
        <v>661</v>
      </c>
      <c r="B359" s="61" t="s">
        <v>36</v>
      </c>
      <c r="C359" s="46" t="s">
        <v>247</v>
      </c>
      <c r="D359" s="62">
        <v>2</v>
      </c>
      <c r="E359" s="63"/>
      <c r="F359" s="64">
        <f t="shared" si="22"/>
        <v>0</v>
      </c>
    </row>
    <row r="360" spans="1:6" x14ac:dyDescent="0.4">
      <c r="A360" s="60" t="s">
        <v>662</v>
      </c>
      <c r="B360" s="61" t="s">
        <v>70</v>
      </c>
      <c r="C360" s="46" t="s">
        <v>76</v>
      </c>
      <c r="D360" s="62">
        <v>4</v>
      </c>
      <c r="E360" s="63"/>
      <c r="F360" s="64">
        <f t="shared" si="22"/>
        <v>0</v>
      </c>
    </row>
    <row r="361" spans="1:6" x14ac:dyDescent="0.4">
      <c r="A361" s="60" t="s">
        <v>663</v>
      </c>
      <c r="B361" s="61" t="s">
        <v>70</v>
      </c>
      <c r="C361" s="46" t="s">
        <v>77</v>
      </c>
      <c r="D361" s="62">
        <v>4</v>
      </c>
      <c r="E361" s="63"/>
      <c r="F361" s="64">
        <f t="shared" si="22"/>
        <v>0</v>
      </c>
    </row>
    <row r="362" spans="1:6" x14ac:dyDescent="0.4">
      <c r="A362" s="60" t="s">
        <v>664</v>
      </c>
      <c r="B362" s="61" t="s">
        <v>47</v>
      </c>
      <c r="C362" s="46" t="s">
        <v>91</v>
      </c>
      <c r="D362" s="62">
        <v>8.9</v>
      </c>
      <c r="E362" s="63"/>
      <c r="F362" s="64">
        <f t="shared" si="22"/>
        <v>0</v>
      </c>
    </row>
    <row r="363" spans="1:6" x14ac:dyDescent="0.4">
      <c r="A363" s="60" t="s">
        <v>665</v>
      </c>
      <c r="B363" s="61" t="s">
        <v>47</v>
      </c>
      <c r="C363" s="46" t="s">
        <v>44</v>
      </c>
      <c r="D363" s="62">
        <v>8.9</v>
      </c>
      <c r="E363" s="63"/>
      <c r="F363" s="64">
        <f t="shared" si="22"/>
        <v>0</v>
      </c>
    </row>
    <row r="364" spans="1:6" x14ac:dyDescent="0.4">
      <c r="A364" s="60" t="s">
        <v>666</v>
      </c>
      <c r="B364" s="61" t="s">
        <v>47</v>
      </c>
      <c r="C364" s="46" t="s">
        <v>248</v>
      </c>
      <c r="D364" s="62">
        <v>8.9</v>
      </c>
      <c r="E364" s="63"/>
      <c r="F364" s="64">
        <f t="shared" si="22"/>
        <v>0</v>
      </c>
    </row>
    <row r="365" spans="1:6" x14ac:dyDescent="0.4">
      <c r="A365" s="60" t="s">
        <v>667</v>
      </c>
      <c r="B365" s="61" t="s">
        <v>47</v>
      </c>
      <c r="C365" s="46" t="s">
        <v>136</v>
      </c>
      <c r="D365" s="62">
        <v>3.2</v>
      </c>
      <c r="E365" s="63"/>
      <c r="F365" s="64">
        <f t="shared" si="22"/>
        <v>0</v>
      </c>
    </row>
    <row r="366" spans="1:6" x14ac:dyDescent="0.4">
      <c r="A366" s="60" t="s">
        <v>668</v>
      </c>
      <c r="B366" s="61" t="s">
        <v>47</v>
      </c>
      <c r="C366" s="46" t="s">
        <v>137</v>
      </c>
      <c r="D366" s="62">
        <v>3.2</v>
      </c>
      <c r="E366" s="63"/>
      <c r="F366" s="64">
        <f t="shared" si="22"/>
        <v>0</v>
      </c>
    </row>
    <row r="367" spans="1:6" x14ac:dyDescent="0.4">
      <c r="A367" s="60" t="s">
        <v>669</v>
      </c>
      <c r="B367" s="61" t="s">
        <v>38</v>
      </c>
      <c r="C367" s="46" t="s">
        <v>249</v>
      </c>
      <c r="D367" s="62">
        <v>2</v>
      </c>
      <c r="E367" s="63"/>
      <c r="F367" s="64">
        <f t="shared" si="22"/>
        <v>0</v>
      </c>
    </row>
    <row r="368" spans="1:6" x14ac:dyDescent="0.4">
      <c r="A368" s="60" t="s">
        <v>670</v>
      </c>
      <c r="B368" s="61" t="s">
        <v>47</v>
      </c>
      <c r="C368" s="46" t="s">
        <v>196</v>
      </c>
      <c r="D368" s="62">
        <v>4</v>
      </c>
      <c r="E368" s="63"/>
      <c r="F368" s="64">
        <f t="shared" si="22"/>
        <v>0</v>
      </c>
    </row>
    <row r="369" spans="1:6" x14ac:dyDescent="0.4">
      <c r="A369" s="60" t="s">
        <v>671</v>
      </c>
      <c r="B369" s="61" t="s">
        <v>70</v>
      </c>
      <c r="C369" s="46" t="s">
        <v>46</v>
      </c>
      <c r="D369" s="62">
        <v>1</v>
      </c>
      <c r="E369" s="63"/>
      <c r="F369" s="64">
        <f t="shared" si="22"/>
        <v>0</v>
      </c>
    </row>
    <row r="370" spans="1:6" x14ac:dyDescent="0.4">
      <c r="A370" s="60" t="s">
        <v>672</v>
      </c>
      <c r="B370" s="61" t="s">
        <v>70</v>
      </c>
      <c r="C370" s="46" t="s">
        <v>114</v>
      </c>
      <c r="D370" s="62">
        <v>4</v>
      </c>
      <c r="E370" s="63"/>
      <c r="F370" s="64">
        <f t="shared" si="22"/>
        <v>0</v>
      </c>
    </row>
    <row r="371" spans="1:6" x14ac:dyDescent="0.4">
      <c r="A371" s="60" t="s">
        <v>673</v>
      </c>
      <c r="B371" s="61" t="s">
        <v>70</v>
      </c>
      <c r="C371" s="46" t="s">
        <v>113</v>
      </c>
      <c r="D371" s="62">
        <v>4</v>
      </c>
      <c r="E371" s="63"/>
      <c r="F371" s="64">
        <f t="shared" si="22"/>
        <v>0</v>
      </c>
    </row>
    <row r="372" spans="1:6" x14ac:dyDescent="0.4">
      <c r="A372" s="41"/>
      <c r="B372" s="84" t="s">
        <v>856</v>
      </c>
      <c r="C372" s="85"/>
      <c r="D372" s="85"/>
      <c r="E372" s="86"/>
      <c r="F372" s="43">
        <f>SUM(F358:F371)</f>
        <v>0</v>
      </c>
    </row>
    <row r="373" spans="1:6" x14ac:dyDescent="0.4">
      <c r="A373" s="34" t="s">
        <v>674</v>
      </c>
      <c r="B373" s="34"/>
      <c r="C373" s="91" t="s">
        <v>246</v>
      </c>
      <c r="D373" s="92"/>
      <c r="E373" s="93"/>
      <c r="F373" s="44"/>
    </row>
    <row r="374" spans="1:6" x14ac:dyDescent="0.4">
      <c r="A374" s="38" t="s">
        <v>675</v>
      </c>
      <c r="B374" s="39" t="s">
        <v>47</v>
      </c>
      <c r="C374" s="46" t="s">
        <v>79</v>
      </c>
      <c r="D374" s="54">
        <v>10.8</v>
      </c>
      <c r="E374" s="45"/>
      <c r="F374" s="40">
        <f t="shared" ref="F374:F385" si="23">+ROUND(TRUNC(D374,4)*TRUNC(E374,2),2)</f>
        <v>0</v>
      </c>
    </row>
    <row r="375" spans="1:6" x14ac:dyDescent="0.4">
      <c r="A375" s="38" t="s">
        <v>676</v>
      </c>
      <c r="B375" s="39" t="s">
        <v>70</v>
      </c>
      <c r="C375" s="46" t="s">
        <v>76</v>
      </c>
      <c r="D375" s="54">
        <v>2</v>
      </c>
      <c r="E375" s="45"/>
      <c r="F375" s="40">
        <f t="shared" si="23"/>
        <v>0</v>
      </c>
    </row>
    <row r="376" spans="1:6" x14ac:dyDescent="0.4">
      <c r="A376" s="38" t="s">
        <v>677</v>
      </c>
      <c r="B376" s="39" t="s">
        <v>70</v>
      </c>
      <c r="C376" s="46" t="s">
        <v>77</v>
      </c>
      <c r="D376" s="54">
        <v>2</v>
      </c>
      <c r="E376" s="45"/>
      <c r="F376" s="40">
        <f t="shared" si="23"/>
        <v>0</v>
      </c>
    </row>
    <row r="377" spans="1:6" x14ac:dyDescent="0.4">
      <c r="A377" s="38" t="s">
        <v>678</v>
      </c>
      <c r="B377" s="39" t="s">
        <v>38</v>
      </c>
      <c r="C377" s="46" t="s">
        <v>80</v>
      </c>
      <c r="D377" s="54">
        <v>7.2</v>
      </c>
      <c r="E377" s="45"/>
      <c r="F377" s="40">
        <f t="shared" si="23"/>
        <v>0</v>
      </c>
    </row>
    <row r="378" spans="1:6" x14ac:dyDescent="0.4">
      <c r="A378" s="38" t="s">
        <v>679</v>
      </c>
      <c r="B378" s="39" t="s">
        <v>132</v>
      </c>
      <c r="C378" s="46" t="s">
        <v>212</v>
      </c>
      <c r="D378" s="54">
        <v>684.29</v>
      </c>
      <c r="E378" s="45"/>
      <c r="F378" s="40">
        <f t="shared" si="23"/>
        <v>0</v>
      </c>
    </row>
    <row r="379" spans="1:6" x14ac:dyDescent="0.4">
      <c r="A379" s="38" t="s">
        <v>680</v>
      </c>
      <c r="B379" s="39" t="s">
        <v>132</v>
      </c>
      <c r="C379" s="46" t="s">
        <v>134</v>
      </c>
      <c r="D379" s="54">
        <v>684.29</v>
      </c>
      <c r="E379" s="45"/>
      <c r="F379" s="40">
        <f t="shared" si="23"/>
        <v>0</v>
      </c>
    </row>
    <row r="380" spans="1:6" x14ac:dyDescent="0.4">
      <c r="A380" s="38" t="s">
        <v>681</v>
      </c>
      <c r="B380" s="39" t="s">
        <v>47</v>
      </c>
      <c r="C380" s="46" t="s">
        <v>91</v>
      </c>
      <c r="D380" s="54">
        <v>28.8</v>
      </c>
      <c r="E380" s="45"/>
      <c r="F380" s="40">
        <f t="shared" si="23"/>
        <v>0</v>
      </c>
    </row>
    <row r="381" spans="1:6" x14ac:dyDescent="0.4">
      <c r="A381" s="38" t="s">
        <v>682</v>
      </c>
      <c r="B381" s="39" t="s">
        <v>47</v>
      </c>
      <c r="C381" s="46" t="s">
        <v>250</v>
      </c>
      <c r="D381" s="54">
        <v>28.8</v>
      </c>
      <c r="E381" s="45"/>
      <c r="F381" s="40">
        <f t="shared" si="23"/>
        <v>0</v>
      </c>
    </row>
    <row r="382" spans="1:6" x14ac:dyDescent="0.4">
      <c r="A382" s="38" t="s">
        <v>683</v>
      </c>
      <c r="B382" s="39" t="s">
        <v>47</v>
      </c>
      <c r="C382" s="46" t="s">
        <v>112</v>
      </c>
      <c r="D382" s="54">
        <v>357.81</v>
      </c>
      <c r="E382" s="45"/>
      <c r="F382" s="40">
        <f t="shared" si="23"/>
        <v>0</v>
      </c>
    </row>
    <row r="383" spans="1:6" ht="13.3" customHeight="1" x14ac:dyDescent="0.4">
      <c r="A383" s="38" t="s">
        <v>684</v>
      </c>
      <c r="B383" s="39" t="s">
        <v>70</v>
      </c>
      <c r="C383" s="46" t="s">
        <v>46</v>
      </c>
      <c r="D383" s="54">
        <v>2</v>
      </c>
      <c r="E383" s="45"/>
      <c r="F383" s="40">
        <f t="shared" si="23"/>
        <v>0</v>
      </c>
    </row>
    <row r="384" spans="1:6" x14ac:dyDescent="0.4">
      <c r="A384" s="38" t="s">
        <v>685</v>
      </c>
      <c r="B384" s="39" t="s">
        <v>70</v>
      </c>
      <c r="C384" s="46" t="s">
        <v>113</v>
      </c>
      <c r="D384" s="54">
        <v>2</v>
      </c>
      <c r="E384" s="45"/>
      <c r="F384" s="40">
        <f t="shared" si="23"/>
        <v>0</v>
      </c>
    </row>
    <row r="385" spans="1:6" x14ac:dyDescent="0.4">
      <c r="A385" s="38" t="s">
        <v>686</v>
      </c>
      <c r="B385" s="39" t="s">
        <v>70</v>
      </c>
      <c r="C385" s="46" t="s">
        <v>114</v>
      </c>
      <c r="D385" s="54">
        <v>2</v>
      </c>
      <c r="E385" s="45"/>
      <c r="F385" s="40">
        <f t="shared" si="23"/>
        <v>0</v>
      </c>
    </row>
    <row r="386" spans="1:6" x14ac:dyDescent="0.4">
      <c r="A386" s="41"/>
      <c r="B386" s="84" t="s">
        <v>857</v>
      </c>
      <c r="C386" s="85"/>
      <c r="D386" s="85"/>
      <c r="E386" s="86"/>
      <c r="F386" s="43">
        <f>SUM(F374:F385)</f>
        <v>0</v>
      </c>
    </row>
    <row r="387" spans="1:6" x14ac:dyDescent="0.4">
      <c r="A387" s="34" t="s">
        <v>687</v>
      </c>
      <c r="B387" s="34"/>
      <c r="C387" s="91" t="s">
        <v>251</v>
      </c>
      <c r="D387" s="92"/>
      <c r="E387" s="93"/>
      <c r="F387" s="44"/>
    </row>
    <row r="388" spans="1:6" x14ac:dyDescent="0.4">
      <c r="A388" s="38" t="s">
        <v>688</v>
      </c>
      <c r="B388" s="39" t="s">
        <v>47</v>
      </c>
      <c r="C388" s="46" t="s">
        <v>48</v>
      </c>
      <c r="D388" s="54">
        <v>60.83</v>
      </c>
      <c r="E388" s="45"/>
      <c r="F388" s="40">
        <f>+ROUND(TRUNC(D388,2)*TRUNC(E388,2),2)</f>
        <v>0</v>
      </c>
    </row>
    <row r="389" spans="1:6" x14ac:dyDescent="0.4">
      <c r="A389" s="38" t="s">
        <v>689</v>
      </c>
      <c r="B389" s="39" t="s">
        <v>38</v>
      </c>
      <c r="C389" s="46" t="s">
        <v>54</v>
      </c>
      <c r="D389" s="54">
        <v>78.58</v>
      </c>
      <c r="E389" s="45"/>
      <c r="F389" s="40">
        <f t="shared" ref="F389:F392" si="24">+ROUND(TRUNC(D389,2)*TRUNC(E389,2),2)</f>
        <v>0</v>
      </c>
    </row>
    <row r="390" spans="1:6" x14ac:dyDescent="0.4">
      <c r="A390" s="38" t="s">
        <v>690</v>
      </c>
      <c r="B390" s="39" t="s">
        <v>38</v>
      </c>
      <c r="C390" s="46" t="s">
        <v>55</v>
      </c>
      <c r="D390" s="54">
        <v>60.83</v>
      </c>
      <c r="E390" s="45"/>
      <c r="F390" s="40">
        <f t="shared" si="24"/>
        <v>0</v>
      </c>
    </row>
    <row r="391" spans="1:6" x14ac:dyDescent="0.4">
      <c r="A391" s="38" t="s">
        <v>691</v>
      </c>
      <c r="B391" s="39" t="s">
        <v>38</v>
      </c>
      <c r="C391" s="46" t="s">
        <v>252</v>
      </c>
      <c r="D391" s="54">
        <v>2</v>
      </c>
      <c r="E391" s="45"/>
      <c r="F391" s="40">
        <f t="shared" si="24"/>
        <v>0</v>
      </c>
    </row>
    <row r="392" spans="1:6" x14ac:dyDescent="0.4">
      <c r="A392" s="38" t="s">
        <v>692</v>
      </c>
      <c r="B392" s="39" t="s">
        <v>38</v>
      </c>
      <c r="C392" s="46" t="s">
        <v>253</v>
      </c>
      <c r="D392" s="54">
        <v>17.75</v>
      </c>
      <c r="E392" s="45"/>
      <c r="F392" s="40">
        <f t="shared" si="24"/>
        <v>0</v>
      </c>
    </row>
    <row r="393" spans="1:6" x14ac:dyDescent="0.4">
      <c r="A393" s="41"/>
      <c r="B393" s="84" t="s">
        <v>858</v>
      </c>
      <c r="C393" s="85"/>
      <c r="D393" s="85"/>
      <c r="E393" s="86"/>
      <c r="F393" s="43">
        <f>SUM(F388:F392)</f>
        <v>0</v>
      </c>
    </row>
    <row r="394" spans="1:6" x14ac:dyDescent="0.4">
      <c r="A394" s="34" t="s">
        <v>693</v>
      </c>
      <c r="B394" s="34"/>
      <c r="C394" s="91" t="s">
        <v>254</v>
      </c>
      <c r="D394" s="92"/>
      <c r="E394" s="93"/>
      <c r="F394" s="44"/>
    </row>
    <row r="395" spans="1:6" x14ac:dyDescent="0.4">
      <c r="A395" s="38" t="s">
        <v>694</v>
      </c>
      <c r="B395" s="39" t="s">
        <v>47</v>
      </c>
      <c r="C395" s="46" t="s">
        <v>124</v>
      </c>
      <c r="D395" s="54">
        <v>9.69</v>
      </c>
      <c r="E395" s="45"/>
      <c r="F395" s="40">
        <f t="shared" ref="F395:F426" si="25">+ROUND(TRUNC(D395,2)*TRUNC(E395,2),2)</f>
        <v>0</v>
      </c>
    </row>
    <row r="396" spans="1:6" x14ac:dyDescent="0.4">
      <c r="A396" s="38" t="s">
        <v>695</v>
      </c>
      <c r="B396" s="39" t="s">
        <v>47</v>
      </c>
      <c r="C396" s="46" t="s">
        <v>125</v>
      </c>
      <c r="D396" s="54">
        <v>8.16</v>
      </c>
      <c r="E396" s="45"/>
      <c r="F396" s="40">
        <f t="shared" si="25"/>
        <v>0</v>
      </c>
    </row>
    <row r="397" spans="1:6" x14ac:dyDescent="0.4">
      <c r="A397" s="38" t="s">
        <v>696</v>
      </c>
      <c r="B397" s="39" t="s">
        <v>47</v>
      </c>
      <c r="C397" s="46" t="s">
        <v>126</v>
      </c>
      <c r="D397" s="54">
        <v>8.16</v>
      </c>
      <c r="E397" s="45"/>
      <c r="F397" s="40">
        <f t="shared" si="25"/>
        <v>0</v>
      </c>
    </row>
    <row r="398" spans="1:6" x14ac:dyDescent="0.4">
      <c r="A398" s="38" t="s">
        <v>697</v>
      </c>
      <c r="B398" s="39" t="s">
        <v>70</v>
      </c>
      <c r="C398" s="46" t="s">
        <v>76</v>
      </c>
      <c r="D398" s="54">
        <v>1</v>
      </c>
      <c r="E398" s="45"/>
      <c r="F398" s="40">
        <f t="shared" si="25"/>
        <v>0</v>
      </c>
    </row>
    <row r="399" spans="1:6" x14ac:dyDescent="0.4">
      <c r="A399" s="38" t="s">
        <v>698</v>
      </c>
      <c r="B399" s="39" t="s">
        <v>70</v>
      </c>
      <c r="C399" s="46" t="s">
        <v>77</v>
      </c>
      <c r="D399" s="54">
        <v>1</v>
      </c>
      <c r="E399" s="45"/>
      <c r="F399" s="40">
        <f t="shared" si="25"/>
        <v>0</v>
      </c>
    </row>
    <row r="400" spans="1:6" x14ac:dyDescent="0.4">
      <c r="A400" s="38" t="s">
        <v>699</v>
      </c>
      <c r="B400" s="39" t="s">
        <v>38</v>
      </c>
      <c r="C400" s="46" t="s">
        <v>80</v>
      </c>
      <c r="D400" s="54">
        <v>3.8</v>
      </c>
      <c r="E400" s="45"/>
      <c r="F400" s="40">
        <f t="shared" si="25"/>
        <v>0</v>
      </c>
    </row>
    <row r="401" spans="1:6" x14ac:dyDescent="0.4">
      <c r="A401" s="38" t="s">
        <v>700</v>
      </c>
      <c r="B401" s="39" t="s">
        <v>47</v>
      </c>
      <c r="C401" s="46" t="s">
        <v>255</v>
      </c>
      <c r="D401" s="54">
        <v>2.25</v>
      </c>
      <c r="E401" s="45"/>
      <c r="F401" s="40">
        <f t="shared" si="25"/>
        <v>0</v>
      </c>
    </row>
    <row r="402" spans="1:6" x14ac:dyDescent="0.4">
      <c r="A402" s="38" t="s">
        <v>701</v>
      </c>
      <c r="B402" s="39" t="s">
        <v>47</v>
      </c>
      <c r="C402" s="46" t="s">
        <v>256</v>
      </c>
      <c r="D402" s="54">
        <v>2.25</v>
      </c>
      <c r="E402" s="45"/>
      <c r="F402" s="40">
        <f t="shared" si="25"/>
        <v>0</v>
      </c>
    </row>
    <row r="403" spans="1:6" x14ac:dyDescent="0.4">
      <c r="A403" s="38" t="s">
        <v>702</v>
      </c>
      <c r="B403" s="39" t="s">
        <v>38</v>
      </c>
      <c r="C403" s="46" t="s">
        <v>257</v>
      </c>
      <c r="D403" s="54">
        <v>6</v>
      </c>
      <c r="E403" s="45"/>
      <c r="F403" s="40">
        <f t="shared" si="25"/>
        <v>0</v>
      </c>
    </row>
    <row r="404" spans="1:6" x14ac:dyDescent="0.4">
      <c r="A404" s="38" t="s">
        <v>703</v>
      </c>
      <c r="B404" s="39" t="s">
        <v>47</v>
      </c>
      <c r="C404" s="46" t="s">
        <v>43</v>
      </c>
      <c r="D404" s="54">
        <v>2.25</v>
      </c>
      <c r="E404" s="45"/>
      <c r="F404" s="40">
        <f t="shared" si="25"/>
        <v>0</v>
      </c>
    </row>
    <row r="405" spans="1:6" x14ac:dyDescent="0.4">
      <c r="A405" s="38" t="s">
        <v>704</v>
      </c>
      <c r="B405" s="39" t="s">
        <v>47</v>
      </c>
      <c r="C405" s="46" t="s">
        <v>242</v>
      </c>
      <c r="D405" s="54">
        <v>33.6</v>
      </c>
      <c r="E405" s="45"/>
      <c r="F405" s="40">
        <f t="shared" si="25"/>
        <v>0</v>
      </c>
    </row>
    <row r="406" spans="1:6" x14ac:dyDescent="0.4">
      <c r="A406" s="38" t="s">
        <v>705</v>
      </c>
      <c r="B406" s="39" t="s">
        <v>47</v>
      </c>
      <c r="C406" s="46" t="s">
        <v>258</v>
      </c>
      <c r="D406" s="54">
        <v>2.25</v>
      </c>
      <c r="E406" s="45"/>
      <c r="F406" s="40">
        <f t="shared" si="25"/>
        <v>0</v>
      </c>
    </row>
    <row r="407" spans="1:6" x14ac:dyDescent="0.4">
      <c r="A407" s="38" t="s">
        <v>706</v>
      </c>
      <c r="B407" s="39" t="s">
        <v>47</v>
      </c>
      <c r="C407" s="46" t="s">
        <v>259</v>
      </c>
      <c r="D407" s="54">
        <v>2.25</v>
      </c>
      <c r="E407" s="45"/>
      <c r="F407" s="40">
        <f t="shared" si="25"/>
        <v>0</v>
      </c>
    </row>
    <row r="408" spans="1:6" x14ac:dyDescent="0.4">
      <c r="A408" s="38" t="s">
        <v>707</v>
      </c>
      <c r="B408" s="39" t="s">
        <v>47</v>
      </c>
      <c r="C408" s="46" t="s">
        <v>84</v>
      </c>
      <c r="D408" s="54">
        <v>2.52</v>
      </c>
      <c r="E408" s="45"/>
      <c r="F408" s="40">
        <f t="shared" si="25"/>
        <v>0</v>
      </c>
    </row>
    <row r="409" spans="1:6" x14ac:dyDescent="0.4">
      <c r="A409" s="38" t="s">
        <v>708</v>
      </c>
      <c r="B409" s="39" t="s">
        <v>47</v>
      </c>
      <c r="C409" s="46" t="s">
        <v>135</v>
      </c>
      <c r="D409" s="54">
        <v>7.17</v>
      </c>
      <c r="E409" s="45"/>
      <c r="F409" s="40">
        <f t="shared" si="25"/>
        <v>0</v>
      </c>
    </row>
    <row r="410" spans="1:6" x14ac:dyDescent="0.4">
      <c r="A410" s="38" t="s">
        <v>709</v>
      </c>
      <c r="B410" s="39" t="s">
        <v>36</v>
      </c>
      <c r="C410" s="46" t="s">
        <v>131</v>
      </c>
      <c r="D410" s="54">
        <v>4</v>
      </c>
      <c r="E410" s="45"/>
      <c r="F410" s="40">
        <f t="shared" si="25"/>
        <v>0</v>
      </c>
    </row>
    <row r="411" spans="1:6" x14ac:dyDescent="0.4">
      <c r="A411" s="38" t="s">
        <v>710</v>
      </c>
      <c r="B411" s="39" t="s">
        <v>132</v>
      </c>
      <c r="C411" s="46" t="s">
        <v>133</v>
      </c>
      <c r="D411" s="54">
        <v>66.98</v>
      </c>
      <c r="E411" s="45"/>
      <c r="F411" s="40">
        <f t="shared" si="25"/>
        <v>0</v>
      </c>
    </row>
    <row r="412" spans="1:6" x14ac:dyDescent="0.4">
      <c r="A412" s="38" t="s">
        <v>711</v>
      </c>
      <c r="B412" s="39" t="s">
        <v>132</v>
      </c>
      <c r="C412" s="46" t="s">
        <v>134</v>
      </c>
      <c r="D412" s="54">
        <v>66.98</v>
      </c>
      <c r="E412" s="45"/>
      <c r="F412" s="40">
        <f t="shared" si="25"/>
        <v>0</v>
      </c>
    </row>
    <row r="413" spans="1:6" x14ac:dyDescent="0.4">
      <c r="A413" s="38" t="s">
        <v>712</v>
      </c>
      <c r="B413" s="39" t="s">
        <v>47</v>
      </c>
      <c r="C413" s="46" t="s">
        <v>139</v>
      </c>
      <c r="D413" s="54">
        <v>3.7</v>
      </c>
      <c r="E413" s="45"/>
      <c r="F413" s="40">
        <f t="shared" si="25"/>
        <v>0</v>
      </c>
    </row>
    <row r="414" spans="1:6" x14ac:dyDescent="0.4">
      <c r="A414" s="38" t="s">
        <v>713</v>
      </c>
      <c r="B414" s="39" t="s">
        <v>36</v>
      </c>
      <c r="C414" s="46" t="s">
        <v>146</v>
      </c>
      <c r="D414" s="54">
        <v>3.18</v>
      </c>
      <c r="E414" s="45"/>
      <c r="F414" s="40">
        <f t="shared" si="25"/>
        <v>0</v>
      </c>
    </row>
    <row r="415" spans="1:6" x14ac:dyDescent="0.4">
      <c r="A415" s="38" t="s">
        <v>714</v>
      </c>
      <c r="B415" s="39" t="s">
        <v>36</v>
      </c>
      <c r="C415" s="46" t="s">
        <v>260</v>
      </c>
      <c r="D415" s="54">
        <v>2</v>
      </c>
      <c r="E415" s="45"/>
      <c r="F415" s="40">
        <f t="shared" si="25"/>
        <v>0</v>
      </c>
    </row>
    <row r="416" spans="1:6" x14ac:dyDescent="0.4">
      <c r="A416" s="38" t="s">
        <v>715</v>
      </c>
      <c r="B416" s="39" t="s">
        <v>36</v>
      </c>
      <c r="C416" s="46" t="s">
        <v>167</v>
      </c>
      <c r="D416" s="54">
        <v>2</v>
      </c>
      <c r="E416" s="45"/>
      <c r="F416" s="40">
        <f t="shared" si="25"/>
        <v>0</v>
      </c>
    </row>
    <row r="417" spans="1:6" x14ac:dyDescent="0.4">
      <c r="A417" s="38" t="s">
        <v>716</v>
      </c>
      <c r="B417" s="39" t="s">
        <v>38</v>
      </c>
      <c r="C417" s="46" t="s">
        <v>178</v>
      </c>
      <c r="D417" s="54">
        <v>50</v>
      </c>
      <c r="E417" s="45"/>
      <c r="F417" s="40">
        <f t="shared" si="25"/>
        <v>0</v>
      </c>
    </row>
    <row r="418" spans="1:6" x14ac:dyDescent="0.4">
      <c r="A418" s="38" t="s">
        <v>717</v>
      </c>
      <c r="B418" s="39" t="s">
        <v>47</v>
      </c>
      <c r="C418" s="46" t="s">
        <v>116</v>
      </c>
      <c r="D418" s="54">
        <v>7.17</v>
      </c>
      <c r="E418" s="45"/>
      <c r="F418" s="40">
        <f t="shared" si="25"/>
        <v>0</v>
      </c>
    </row>
    <row r="419" spans="1:6" x14ac:dyDescent="0.4">
      <c r="A419" s="38" t="s">
        <v>718</v>
      </c>
      <c r="B419" s="39" t="s">
        <v>36</v>
      </c>
      <c r="C419" s="46" t="s">
        <v>199</v>
      </c>
      <c r="D419" s="54">
        <v>1.5</v>
      </c>
      <c r="E419" s="45"/>
      <c r="F419" s="40">
        <f t="shared" si="25"/>
        <v>0</v>
      </c>
    </row>
    <row r="420" spans="1:6" x14ac:dyDescent="0.4">
      <c r="A420" s="38" t="s">
        <v>719</v>
      </c>
      <c r="B420" s="39" t="s">
        <v>36</v>
      </c>
      <c r="C420" s="46" t="s">
        <v>200</v>
      </c>
      <c r="D420" s="54">
        <v>2</v>
      </c>
      <c r="E420" s="45"/>
      <c r="F420" s="40">
        <f t="shared" si="25"/>
        <v>0</v>
      </c>
    </row>
    <row r="421" spans="1:6" x14ac:dyDescent="0.4">
      <c r="A421" s="38" t="s">
        <v>720</v>
      </c>
      <c r="B421" s="39" t="s">
        <v>47</v>
      </c>
      <c r="C421" s="46" t="s">
        <v>153</v>
      </c>
      <c r="D421" s="54">
        <v>8.16</v>
      </c>
      <c r="E421" s="45"/>
      <c r="F421" s="40">
        <f t="shared" si="25"/>
        <v>0</v>
      </c>
    </row>
    <row r="422" spans="1:6" ht="15.45" customHeight="1" x14ac:dyDescent="0.4">
      <c r="A422" s="38" t="s">
        <v>721</v>
      </c>
      <c r="B422" s="39" t="s">
        <v>70</v>
      </c>
      <c r="C422" s="46" t="s">
        <v>46</v>
      </c>
      <c r="D422" s="54">
        <v>2</v>
      </c>
      <c r="E422" s="45"/>
      <c r="F422" s="40">
        <f t="shared" si="25"/>
        <v>0</v>
      </c>
    </row>
    <row r="423" spans="1:6" x14ac:dyDescent="0.4">
      <c r="A423" s="38" t="s">
        <v>722</v>
      </c>
      <c r="B423" s="39" t="s">
        <v>70</v>
      </c>
      <c r="C423" s="46" t="s">
        <v>113</v>
      </c>
      <c r="D423" s="54">
        <v>1</v>
      </c>
      <c r="E423" s="45"/>
      <c r="F423" s="40">
        <f t="shared" si="25"/>
        <v>0</v>
      </c>
    </row>
    <row r="424" spans="1:6" x14ac:dyDescent="0.4">
      <c r="A424" s="38" t="s">
        <v>723</v>
      </c>
      <c r="B424" s="39" t="s">
        <v>70</v>
      </c>
      <c r="C424" s="46" t="s">
        <v>114</v>
      </c>
      <c r="D424" s="54">
        <v>1</v>
      </c>
      <c r="E424" s="45"/>
      <c r="F424" s="40">
        <f t="shared" si="25"/>
        <v>0</v>
      </c>
    </row>
    <row r="425" spans="1:6" x14ac:dyDescent="0.4">
      <c r="A425" s="38" t="s">
        <v>724</v>
      </c>
      <c r="B425" s="39" t="s">
        <v>47</v>
      </c>
      <c r="C425" s="46" t="s">
        <v>67</v>
      </c>
      <c r="D425" s="54">
        <v>8.16</v>
      </c>
      <c r="E425" s="45"/>
      <c r="F425" s="40">
        <f t="shared" si="25"/>
        <v>0</v>
      </c>
    </row>
    <row r="426" spans="1:6" x14ac:dyDescent="0.4">
      <c r="A426" s="38" t="s">
        <v>725</v>
      </c>
      <c r="B426" s="39" t="s">
        <v>47</v>
      </c>
      <c r="C426" s="46" t="s">
        <v>68</v>
      </c>
      <c r="D426" s="54">
        <v>8.16</v>
      </c>
      <c r="E426" s="45"/>
      <c r="F426" s="40">
        <f t="shared" si="25"/>
        <v>0</v>
      </c>
    </row>
    <row r="427" spans="1:6" x14ac:dyDescent="0.4">
      <c r="A427" s="41"/>
      <c r="B427" s="84" t="s">
        <v>859</v>
      </c>
      <c r="C427" s="85"/>
      <c r="D427" s="85"/>
      <c r="E427" s="86"/>
      <c r="F427" s="43">
        <f>SUM(F395:F426)</f>
        <v>0</v>
      </c>
    </row>
    <row r="428" spans="1:6" x14ac:dyDescent="0.4">
      <c r="A428" s="34" t="s">
        <v>726</v>
      </c>
      <c r="B428" s="34"/>
      <c r="C428" s="50" t="s">
        <v>261</v>
      </c>
      <c r="D428" s="57"/>
      <c r="E428" s="51"/>
      <c r="F428" s="44"/>
    </row>
    <row r="429" spans="1:6" x14ac:dyDescent="0.4">
      <c r="A429" s="38" t="s">
        <v>727</v>
      </c>
      <c r="B429" s="39" t="s">
        <v>47</v>
      </c>
      <c r="C429" s="46" t="s">
        <v>135</v>
      </c>
      <c r="D429" s="54">
        <v>5.4</v>
      </c>
      <c r="E429" s="45"/>
      <c r="F429" s="40">
        <f t="shared" ref="F429:F432" si="26">+ROUND(TRUNC(D429,2)*TRUNC(E429,2),2)</f>
        <v>0</v>
      </c>
    </row>
    <row r="430" spans="1:6" x14ac:dyDescent="0.4">
      <c r="A430" s="38" t="s">
        <v>728</v>
      </c>
      <c r="B430" s="39" t="s">
        <v>47</v>
      </c>
      <c r="C430" s="46" t="s">
        <v>157</v>
      </c>
      <c r="D430" s="54">
        <v>5.4</v>
      </c>
      <c r="E430" s="45"/>
      <c r="F430" s="40">
        <f t="shared" si="26"/>
        <v>0</v>
      </c>
    </row>
    <row r="431" spans="1:6" x14ac:dyDescent="0.4">
      <c r="A431" s="38" t="s">
        <v>729</v>
      </c>
      <c r="B431" s="39" t="s">
        <v>47</v>
      </c>
      <c r="C431" s="46" t="s">
        <v>116</v>
      </c>
      <c r="D431" s="54">
        <v>5.4</v>
      </c>
      <c r="E431" s="45"/>
      <c r="F431" s="40">
        <f t="shared" si="26"/>
        <v>0</v>
      </c>
    </row>
    <row r="432" spans="1:6" x14ac:dyDescent="0.4">
      <c r="A432" s="38" t="s">
        <v>730</v>
      </c>
      <c r="B432" s="39" t="s">
        <v>47</v>
      </c>
      <c r="C432" s="46" t="s">
        <v>68</v>
      </c>
      <c r="D432" s="54">
        <v>20</v>
      </c>
      <c r="E432" s="45"/>
      <c r="F432" s="40">
        <f t="shared" si="26"/>
        <v>0</v>
      </c>
    </row>
    <row r="433" spans="1:6" x14ac:dyDescent="0.4">
      <c r="A433" s="41"/>
      <c r="B433" s="84" t="s">
        <v>860</v>
      </c>
      <c r="C433" s="85"/>
      <c r="D433" s="85"/>
      <c r="E433" s="86"/>
      <c r="F433" s="43">
        <f>SUM(F429:F432)</f>
        <v>0</v>
      </c>
    </row>
    <row r="434" spans="1:6" x14ac:dyDescent="0.4">
      <c r="A434" s="34" t="s">
        <v>731</v>
      </c>
      <c r="B434" s="34"/>
      <c r="C434" s="50" t="s">
        <v>262</v>
      </c>
      <c r="D434" s="57"/>
      <c r="E434" s="51"/>
      <c r="F434" s="44"/>
    </row>
    <row r="435" spans="1:6" x14ac:dyDescent="0.4">
      <c r="A435" s="38" t="s">
        <v>732</v>
      </c>
      <c r="B435" s="39" t="s">
        <v>47</v>
      </c>
      <c r="C435" s="46" t="s">
        <v>48</v>
      </c>
      <c r="D435" s="54">
        <v>9.25</v>
      </c>
      <c r="E435" s="45"/>
      <c r="F435" s="40">
        <f t="shared" ref="F435:F451" si="27">+ROUND(TRUNC(D435,2)*TRUNC(E435,2),2)</f>
        <v>0</v>
      </c>
    </row>
    <row r="436" spans="1:6" x14ac:dyDescent="0.4">
      <c r="A436" s="38" t="s">
        <v>733</v>
      </c>
      <c r="B436" s="39" t="s">
        <v>47</v>
      </c>
      <c r="C436" s="46" t="s">
        <v>263</v>
      </c>
      <c r="D436" s="54">
        <v>6.21</v>
      </c>
      <c r="E436" s="45"/>
      <c r="F436" s="40">
        <f t="shared" si="27"/>
        <v>0</v>
      </c>
    </row>
    <row r="437" spans="1:6" x14ac:dyDescent="0.4">
      <c r="A437" s="38" t="s">
        <v>734</v>
      </c>
      <c r="B437" s="39" t="s">
        <v>70</v>
      </c>
      <c r="C437" s="46" t="s">
        <v>76</v>
      </c>
      <c r="D437" s="54">
        <v>1</v>
      </c>
      <c r="E437" s="45"/>
      <c r="F437" s="40">
        <f t="shared" si="27"/>
        <v>0</v>
      </c>
    </row>
    <row r="438" spans="1:6" x14ac:dyDescent="0.4">
      <c r="A438" s="38" t="s">
        <v>735</v>
      </c>
      <c r="B438" s="39" t="s">
        <v>70</v>
      </c>
      <c r="C438" s="46" t="s">
        <v>77</v>
      </c>
      <c r="D438" s="54">
        <v>1</v>
      </c>
      <c r="E438" s="45"/>
      <c r="F438" s="40">
        <f t="shared" si="27"/>
        <v>0</v>
      </c>
    </row>
    <row r="439" spans="1:6" x14ac:dyDescent="0.4">
      <c r="A439" s="38" t="s">
        <v>736</v>
      </c>
      <c r="B439" s="39" t="s">
        <v>47</v>
      </c>
      <c r="C439" s="46" t="s">
        <v>136</v>
      </c>
      <c r="D439" s="54">
        <v>1.69</v>
      </c>
      <c r="E439" s="45"/>
      <c r="F439" s="40">
        <f t="shared" si="27"/>
        <v>0</v>
      </c>
    </row>
    <row r="440" spans="1:6" x14ac:dyDescent="0.4">
      <c r="A440" s="38" t="s">
        <v>737</v>
      </c>
      <c r="B440" s="39" t="s">
        <v>47</v>
      </c>
      <c r="C440" s="46" t="s">
        <v>62</v>
      </c>
      <c r="D440" s="54">
        <v>3.15</v>
      </c>
      <c r="E440" s="45"/>
      <c r="F440" s="40">
        <f t="shared" si="27"/>
        <v>0</v>
      </c>
    </row>
    <row r="441" spans="1:6" x14ac:dyDescent="0.4">
      <c r="A441" s="38" t="s">
        <v>738</v>
      </c>
      <c r="B441" s="39" t="s">
        <v>47</v>
      </c>
      <c r="C441" s="46" t="s">
        <v>264</v>
      </c>
      <c r="D441" s="54">
        <v>3.15</v>
      </c>
      <c r="E441" s="45"/>
      <c r="F441" s="40">
        <f t="shared" si="27"/>
        <v>0</v>
      </c>
    </row>
    <row r="442" spans="1:6" x14ac:dyDescent="0.4">
      <c r="A442" s="38" t="s">
        <v>739</v>
      </c>
      <c r="B442" s="39" t="s">
        <v>47</v>
      </c>
      <c r="C442" s="46" t="s">
        <v>265</v>
      </c>
      <c r="D442" s="54">
        <v>7.04</v>
      </c>
      <c r="E442" s="45"/>
      <c r="F442" s="40">
        <f t="shared" si="27"/>
        <v>0</v>
      </c>
    </row>
    <row r="443" spans="1:6" ht="21.45" x14ac:dyDescent="0.4">
      <c r="A443" s="38" t="s">
        <v>740</v>
      </c>
      <c r="B443" s="39" t="s">
        <v>70</v>
      </c>
      <c r="C443" s="46" t="s">
        <v>266</v>
      </c>
      <c r="D443" s="54">
        <v>6.21</v>
      </c>
      <c r="E443" s="45"/>
      <c r="F443" s="40">
        <f t="shared" si="27"/>
        <v>0</v>
      </c>
    </row>
    <row r="444" spans="1:6" x14ac:dyDescent="0.4">
      <c r="A444" s="38" t="s">
        <v>741</v>
      </c>
      <c r="B444" s="39" t="s">
        <v>47</v>
      </c>
      <c r="C444" s="46" t="s">
        <v>267</v>
      </c>
      <c r="D444" s="54">
        <v>1.19</v>
      </c>
      <c r="E444" s="45"/>
      <c r="F444" s="40">
        <f t="shared" si="27"/>
        <v>0</v>
      </c>
    </row>
    <row r="445" spans="1:6" x14ac:dyDescent="0.4">
      <c r="A445" s="38" t="s">
        <v>742</v>
      </c>
      <c r="B445" s="39" t="s">
        <v>38</v>
      </c>
      <c r="C445" s="46" t="s">
        <v>268</v>
      </c>
      <c r="D445" s="54">
        <v>8.4</v>
      </c>
      <c r="E445" s="45"/>
      <c r="F445" s="40">
        <f t="shared" si="27"/>
        <v>0</v>
      </c>
    </row>
    <row r="446" spans="1:6" x14ac:dyDescent="0.4">
      <c r="A446" s="38" t="s">
        <v>743</v>
      </c>
      <c r="B446" s="39" t="s">
        <v>38</v>
      </c>
      <c r="C446" s="46" t="s">
        <v>54</v>
      </c>
      <c r="D446" s="54">
        <v>8.4</v>
      </c>
      <c r="E446" s="45"/>
      <c r="F446" s="40">
        <f t="shared" si="27"/>
        <v>0</v>
      </c>
    </row>
    <row r="447" spans="1:6" x14ac:dyDescent="0.4">
      <c r="A447" s="38" t="s">
        <v>744</v>
      </c>
      <c r="B447" s="39" t="s">
        <v>38</v>
      </c>
      <c r="C447" s="46" t="s">
        <v>55</v>
      </c>
      <c r="D447" s="54">
        <v>8.4</v>
      </c>
      <c r="E447" s="45"/>
      <c r="F447" s="40">
        <f t="shared" si="27"/>
        <v>0</v>
      </c>
    </row>
    <row r="448" spans="1:6" x14ac:dyDescent="0.4">
      <c r="A448" s="38" t="s">
        <v>745</v>
      </c>
      <c r="B448" s="39" t="s">
        <v>38</v>
      </c>
      <c r="C448" s="46" t="s">
        <v>269</v>
      </c>
      <c r="D448" s="54">
        <v>4.6500000000000004</v>
      </c>
      <c r="E448" s="45"/>
      <c r="F448" s="40">
        <f t="shared" si="27"/>
        <v>0</v>
      </c>
    </row>
    <row r="449" spans="1:6" x14ac:dyDescent="0.4">
      <c r="A449" s="38" t="s">
        <v>746</v>
      </c>
      <c r="B449" s="39" t="s">
        <v>70</v>
      </c>
      <c r="C449" s="46" t="s">
        <v>46</v>
      </c>
      <c r="D449" s="54">
        <v>1</v>
      </c>
      <c r="E449" s="45"/>
      <c r="F449" s="40">
        <f t="shared" si="27"/>
        <v>0</v>
      </c>
    </row>
    <row r="450" spans="1:6" x14ac:dyDescent="0.4">
      <c r="A450" s="38" t="s">
        <v>747</v>
      </c>
      <c r="B450" s="39" t="s">
        <v>70</v>
      </c>
      <c r="C450" s="46" t="s">
        <v>114</v>
      </c>
      <c r="D450" s="54">
        <v>1</v>
      </c>
      <c r="E450" s="45"/>
      <c r="F450" s="40">
        <f t="shared" si="27"/>
        <v>0</v>
      </c>
    </row>
    <row r="451" spans="1:6" x14ac:dyDescent="0.4">
      <c r="A451" s="38" t="s">
        <v>748</v>
      </c>
      <c r="B451" s="39" t="s">
        <v>70</v>
      </c>
      <c r="C451" s="46" t="s">
        <v>113</v>
      </c>
      <c r="D451" s="54">
        <v>1</v>
      </c>
      <c r="E451" s="45"/>
      <c r="F451" s="40">
        <f t="shared" si="27"/>
        <v>0</v>
      </c>
    </row>
    <row r="452" spans="1:6" x14ac:dyDescent="0.4">
      <c r="A452" s="41"/>
      <c r="B452" s="84" t="s">
        <v>861</v>
      </c>
      <c r="C452" s="85"/>
      <c r="D452" s="85"/>
      <c r="E452" s="86"/>
      <c r="F452" s="43">
        <f>SUM(F435:F451)</f>
        <v>0</v>
      </c>
    </row>
    <row r="453" spans="1:6" x14ac:dyDescent="0.4">
      <c r="A453" s="34" t="s">
        <v>749</v>
      </c>
      <c r="B453" s="34" t="s">
        <v>3</v>
      </c>
      <c r="C453" s="50" t="s">
        <v>4</v>
      </c>
      <c r="D453" s="57"/>
      <c r="E453" s="51"/>
      <c r="F453" s="44"/>
    </row>
    <row r="454" spans="1:6" x14ac:dyDescent="0.4">
      <c r="A454" s="38" t="s">
        <v>750</v>
      </c>
      <c r="B454" s="39" t="s">
        <v>47</v>
      </c>
      <c r="C454" s="46" t="s">
        <v>124</v>
      </c>
      <c r="D454" s="54">
        <v>109.2</v>
      </c>
      <c r="E454" s="45"/>
      <c r="F454" s="40">
        <f t="shared" ref="F454:F485" si="28">+ROUND(TRUNC(D454,2)*TRUNC(E454,2),2)</f>
        <v>0</v>
      </c>
    </row>
    <row r="455" spans="1:6" x14ac:dyDescent="0.4">
      <c r="A455" s="38" t="s">
        <v>751</v>
      </c>
      <c r="B455" s="39" t="s">
        <v>47</v>
      </c>
      <c r="C455" s="46" t="s">
        <v>84</v>
      </c>
      <c r="D455" s="54">
        <v>4.97</v>
      </c>
      <c r="E455" s="45"/>
      <c r="F455" s="40">
        <f t="shared" si="28"/>
        <v>0</v>
      </c>
    </row>
    <row r="456" spans="1:6" x14ac:dyDescent="0.4">
      <c r="A456" s="38" t="s">
        <v>752</v>
      </c>
      <c r="B456" s="39" t="s">
        <v>47</v>
      </c>
      <c r="C456" s="46" t="s">
        <v>125</v>
      </c>
      <c r="D456" s="54">
        <v>6.96</v>
      </c>
      <c r="E456" s="45"/>
      <c r="F456" s="40">
        <f t="shared" si="28"/>
        <v>0</v>
      </c>
    </row>
    <row r="457" spans="1:6" x14ac:dyDescent="0.4">
      <c r="A457" s="38" t="s">
        <v>753</v>
      </c>
      <c r="B457" s="39" t="s">
        <v>47</v>
      </c>
      <c r="C457" s="46" t="s">
        <v>126</v>
      </c>
      <c r="D457" s="54">
        <v>6.96</v>
      </c>
      <c r="E457" s="45"/>
      <c r="F457" s="40">
        <f t="shared" si="28"/>
        <v>0</v>
      </c>
    </row>
    <row r="458" spans="1:6" x14ac:dyDescent="0.4">
      <c r="A458" s="38" t="s">
        <v>754</v>
      </c>
      <c r="B458" s="39" t="s">
        <v>47</v>
      </c>
      <c r="C458" s="46" t="s">
        <v>130</v>
      </c>
      <c r="D458" s="54">
        <v>16.8</v>
      </c>
      <c r="E458" s="45"/>
      <c r="F458" s="40">
        <f t="shared" si="28"/>
        <v>0</v>
      </c>
    </row>
    <row r="459" spans="1:6" x14ac:dyDescent="0.4">
      <c r="A459" s="38" t="s">
        <v>755</v>
      </c>
      <c r="B459" s="39" t="s">
        <v>47</v>
      </c>
      <c r="C459" s="46" t="s">
        <v>48</v>
      </c>
      <c r="D459" s="54">
        <v>18.899999999999999</v>
      </c>
      <c r="E459" s="45"/>
      <c r="F459" s="40">
        <f t="shared" si="28"/>
        <v>0</v>
      </c>
    </row>
    <row r="460" spans="1:6" x14ac:dyDescent="0.4">
      <c r="A460" s="38" t="s">
        <v>756</v>
      </c>
      <c r="B460" s="39" t="s">
        <v>47</v>
      </c>
      <c r="C460" s="46" t="s">
        <v>263</v>
      </c>
      <c r="D460" s="54">
        <v>15.43</v>
      </c>
      <c r="E460" s="45"/>
      <c r="F460" s="40">
        <f t="shared" si="28"/>
        <v>0</v>
      </c>
    </row>
    <row r="461" spans="1:6" x14ac:dyDescent="0.4">
      <c r="A461" s="38" t="s">
        <v>757</v>
      </c>
      <c r="B461" s="39" t="s">
        <v>70</v>
      </c>
      <c r="C461" s="46" t="s">
        <v>76</v>
      </c>
      <c r="D461" s="54">
        <v>2</v>
      </c>
      <c r="E461" s="45"/>
      <c r="F461" s="40">
        <f t="shared" si="28"/>
        <v>0</v>
      </c>
    </row>
    <row r="462" spans="1:6" x14ac:dyDescent="0.4">
      <c r="A462" s="38" t="s">
        <v>758</v>
      </c>
      <c r="B462" s="39" t="s">
        <v>70</v>
      </c>
      <c r="C462" s="46" t="s">
        <v>77</v>
      </c>
      <c r="D462" s="54">
        <v>4</v>
      </c>
      <c r="E462" s="45"/>
      <c r="F462" s="40">
        <f t="shared" si="28"/>
        <v>0</v>
      </c>
    </row>
    <row r="463" spans="1:6" x14ac:dyDescent="0.4">
      <c r="A463" s="38" t="s">
        <v>759</v>
      </c>
      <c r="B463" s="39" t="s">
        <v>47</v>
      </c>
      <c r="C463" s="46" t="s">
        <v>270</v>
      </c>
      <c r="D463" s="54">
        <v>8.94</v>
      </c>
      <c r="E463" s="45"/>
      <c r="F463" s="40">
        <f t="shared" si="28"/>
        <v>0</v>
      </c>
    </row>
    <row r="464" spans="1:6" x14ac:dyDescent="0.4">
      <c r="A464" s="38" t="s">
        <v>760</v>
      </c>
      <c r="B464" s="39" t="s">
        <v>47</v>
      </c>
      <c r="C464" s="46" t="s">
        <v>136</v>
      </c>
      <c r="D464" s="54">
        <v>13.46</v>
      </c>
      <c r="E464" s="45"/>
      <c r="F464" s="40">
        <f t="shared" si="28"/>
        <v>0</v>
      </c>
    </row>
    <row r="465" spans="1:6" x14ac:dyDescent="0.4">
      <c r="A465" s="38" t="s">
        <v>761</v>
      </c>
      <c r="B465" s="39" t="s">
        <v>47</v>
      </c>
      <c r="C465" s="46" t="s">
        <v>137</v>
      </c>
      <c r="D465" s="54">
        <v>16.5</v>
      </c>
      <c r="E465" s="45"/>
      <c r="F465" s="40">
        <f t="shared" si="28"/>
        <v>0</v>
      </c>
    </row>
    <row r="466" spans="1:6" x14ac:dyDescent="0.4">
      <c r="A466" s="38" t="s">
        <v>762</v>
      </c>
      <c r="B466" s="39" t="s">
        <v>47</v>
      </c>
      <c r="C466" s="46" t="s">
        <v>62</v>
      </c>
      <c r="D466" s="54">
        <v>18.079999999999998</v>
      </c>
      <c r="E466" s="45"/>
      <c r="F466" s="40">
        <f t="shared" si="28"/>
        <v>0</v>
      </c>
    </row>
    <row r="467" spans="1:6" x14ac:dyDescent="0.4">
      <c r="A467" s="38" t="s">
        <v>763</v>
      </c>
      <c r="B467" s="39" t="s">
        <v>47</v>
      </c>
      <c r="C467" s="46" t="s">
        <v>264</v>
      </c>
      <c r="D467" s="54">
        <v>32.56</v>
      </c>
      <c r="E467" s="45"/>
      <c r="F467" s="40">
        <f t="shared" si="28"/>
        <v>0</v>
      </c>
    </row>
    <row r="468" spans="1:6" x14ac:dyDescent="0.4">
      <c r="A468" s="38" t="s">
        <v>764</v>
      </c>
      <c r="B468" s="39" t="s">
        <v>47</v>
      </c>
      <c r="C468" s="46" t="s">
        <v>265</v>
      </c>
      <c r="D468" s="54">
        <v>37.79</v>
      </c>
      <c r="E468" s="45"/>
      <c r="F468" s="40">
        <f t="shared" si="28"/>
        <v>0</v>
      </c>
    </row>
    <row r="469" spans="1:6" x14ac:dyDescent="0.4">
      <c r="A469" s="38" t="s">
        <v>765</v>
      </c>
      <c r="B469" s="39" t="s">
        <v>70</v>
      </c>
      <c r="C469" s="46" t="s">
        <v>271</v>
      </c>
      <c r="D469" s="54">
        <v>26.88</v>
      </c>
      <c r="E469" s="45"/>
      <c r="F469" s="40">
        <f t="shared" si="28"/>
        <v>0</v>
      </c>
    </row>
    <row r="470" spans="1:6" x14ac:dyDescent="0.4">
      <c r="A470" s="38" t="s">
        <v>766</v>
      </c>
      <c r="B470" s="39" t="s">
        <v>47</v>
      </c>
      <c r="C470" s="46" t="s">
        <v>272</v>
      </c>
      <c r="D470" s="54">
        <v>5.23</v>
      </c>
      <c r="E470" s="45"/>
      <c r="F470" s="40">
        <f t="shared" si="28"/>
        <v>0</v>
      </c>
    </row>
    <row r="471" spans="1:6" x14ac:dyDescent="0.4">
      <c r="A471" s="38" t="s">
        <v>767</v>
      </c>
      <c r="B471" s="39" t="s">
        <v>38</v>
      </c>
      <c r="C471" s="46" t="s">
        <v>268</v>
      </c>
      <c r="D471" s="54">
        <v>43.6</v>
      </c>
      <c r="E471" s="45"/>
      <c r="F471" s="40">
        <f t="shared" si="28"/>
        <v>0</v>
      </c>
    </row>
    <row r="472" spans="1:6" x14ac:dyDescent="0.4">
      <c r="A472" s="38" t="s">
        <v>768</v>
      </c>
      <c r="B472" s="39" t="s">
        <v>47</v>
      </c>
      <c r="C472" s="46" t="s">
        <v>91</v>
      </c>
      <c r="D472" s="54">
        <v>4.97</v>
      </c>
      <c r="E472" s="45"/>
      <c r="F472" s="40">
        <f t="shared" si="28"/>
        <v>0</v>
      </c>
    </row>
    <row r="473" spans="1:6" x14ac:dyDescent="0.4">
      <c r="A473" s="38" t="s">
        <v>769</v>
      </c>
      <c r="B473" s="39" t="s">
        <v>47</v>
      </c>
      <c r="C473" s="46" t="s">
        <v>153</v>
      </c>
      <c r="D473" s="54">
        <v>6.96</v>
      </c>
      <c r="E473" s="45"/>
      <c r="F473" s="40">
        <f t="shared" si="28"/>
        <v>0</v>
      </c>
    </row>
    <row r="474" spans="1:6" x14ac:dyDescent="0.4">
      <c r="A474" s="38" t="s">
        <v>770</v>
      </c>
      <c r="B474" s="39" t="s">
        <v>38</v>
      </c>
      <c r="C474" s="46" t="s">
        <v>54</v>
      </c>
      <c r="D474" s="54">
        <v>20.85</v>
      </c>
      <c r="E474" s="45"/>
      <c r="F474" s="40">
        <f t="shared" si="28"/>
        <v>0</v>
      </c>
    </row>
    <row r="475" spans="1:6" x14ac:dyDescent="0.4">
      <c r="A475" s="38" t="s">
        <v>771</v>
      </c>
      <c r="B475" s="39" t="s">
        <v>38</v>
      </c>
      <c r="C475" s="46" t="s">
        <v>55</v>
      </c>
      <c r="D475" s="54">
        <v>22.95</v>
      </c>
      <c r="E475" s="45"/>
      <c r="F475" s="40">
        <f t="shared" si="28"/>
        <v>0</v>
      </c>
    </row>
    <row r="476" spans="1:6" x14ac:dyDescent="0.4">
      <c r="A476" s="38" t="s">
        <v>772</v>
      </c>
      <c r="B476" s="39" t="s">
        <v>38</v>
      </c>
      <c r="C476" s="46" t="s">
        <v>269</v>
      </c>
      <c r="D476" s="54">
        <v>20.85</v>
      </c>
      <c r="E476" s="45"/>
      <c r="F476" s="40">
        <f t="shared" si="28"/>
        <v>0</v>
      </c>
    </row>
    <row r="477" spans="1:6" x14ac:dyDescent="0.4">
      <c r="A477" s="38" t="s">
        <v>773</v>
      </c>
      <c r="B477" s="39" t="s">
        <v>47</v>
      </c>
      <c r="C477" s="46" t="s">
        <v>273</v>
      </c>
      <c r="D477" s="54">
        <v>8.94</v>
      </c>
      <c r="E477" s="45"/>
      <c r="F477" s="40">
        <f t="shared" si="28"/>
        <v>0</v>
      </c>
    </row>
    <row r="478" spans="1:6" x14ac:dyDescent="0.4">
      <c r="A478" s="38" t="s">
        <v>774</v>
      </c>
      <c r="B478" s="39" t="s">
        <v>47</v>
      </c>
      <c r="C478" s="46" t="s">
        <v>274</v>
      </c>
      <c r="D478" s="54">
        <v>3.08</v>
      </c>
      <c r="E478" s="45"/>
      <c r="F478" s="40">
        <f t="shared" si="28"/>
        <v>0</v>
      </c>
    </row>
    <row r="479" spans="1:6" x14ac:dyDescent="0.4">
      <c r="A479" s="38" t="s">
        <v>775</v>
      </c>
      <c r="B479" s="39" t="s">
        <v>47</v>
      </c>
      <c r="C479" s="46" t="s">
        <v>108</v>
      </c>
      <c r="D479" s="54">
        <v>1.89</v>
      </c>
      <c r="E479" s="45"/>
      <c r="F479" s="40">
        <f t="shared" si="28"/>
        <v>0</v>
      </c>
    </row>
    <row r="480" spans="1:6" x14ac:dyDescent="0.4">
      <c r="A480" s="38" t="s">
        <v>776</v>
      </c>
      <c r="B480" s="39" t="s">
        <v>47</v>
      </c>
      <c r="C480" s="46" t="s">
        <v>275</v>
      </c>
      <c r="D480" s="54">
        <v>1.89</v>
      </c>
      <c r="E480" s="45"/>
      <c r="F480" s="40">
        <f t="shared" si="28"/>
        <v>0</v>
      </c>
    </row>
    <row r="481" spans="1:6" x14ac:dyDescent="0.4">
      <c r="A481" s="38" t="s">
        <v>777</v>
      </c>
      <c r="B481" s="39" t="s">
        <v>47</v>
      </c>
      <c r="C481" s="46" t="s">
        <v>116</v>
      </c>
      <c r="D481" s="54">
        <v>111.02</v>
      </c>
      <c r="E481" s="45"/>
      <c r="F481" s="40">
        <f t="shared" si="28"/>
        <v>0</v>
      </c>
    </row>
    <row r="482" spans="1:6" x14ac:dyDescent="0.4">
      <c r="A482" s="38" t="s">
        <v>778</v>
      </c>
      <c r="B482" s="39" t="s">
        <v>70</v>
      </c>
      <c r="C482" s="46" t="s">
        <v>276</v>
      </c>
      <c r="D482" s="54">
        <v>4</v>
      </c>
      <c r="E482" s="45"/>
      <c r="F482" s="40">
        <f t="shared" si="28"/>
        <v>0</v>
      </c>
    </row>
    <row r="483" spans="1:6" x14ac:dyDescent="0.4">
      <c r="A483" s="38" t="s">
        <v>779</v>
      </c>
      <c r="B483" s="39" t="s">
        <v>70</v>
      </c>
      <c r="C483" s="46" t="s">
        <v>114</v>
      </c>
      <c r="D483" s="54">
        <v>4</v>
      </c>
      <c r="E483" s="45"/>
      <c r="F483" s="40">
        <f t="shared" si="28"/>
        <v>0</v>
      </c>
    </row>
    <row r="484" spans="1:6" x14ac:dyDescent="0.4">
      <c r="A484" s="38" t="s">
        <v>780</v>
      </c>
      <c r="B484" s="39" t="s">
        <v>47</v>
      </c>
      <c r="C484" s="46" t="s">
        <v>67</v>
      </c>
      <c r="D484" s="54">
        <v>148.6</v>
      </c>
      <c r="E484" s="45"/>
      <c r="F484" s="40">
        <f t="shared" si="28"/>
        <v>0</v>
      </c>
    </row>
    <row r="485" spans="1:6" x14ac:dyDescent="0.4">
      <c r="A485" s="38" t="s">
        <v>781</v>
      </c>
      <c r="B485" s="39" t="s">
        <v>47</v>
      </c>
      <c r="C485" s="46" t="s">
        <v>68</v>
      </c>
      <c r="D485" s="54">
        <v>243.12</v>
      </c>
      <c r="E485" s="45"/>
      <c r="F485" s="40">
        <f t="shared" si="28"/>
        <v>0</v>
      </c>
    </row>
    <row r="486" spans="1:6" x14ac:dyDescent="0.4">
      <c r="A486" s="41"/>
      <c r="B486" s="84" t="s">
        <v>862</v>
      </c>
      <c r="C486" s="85"/>
      <c r="D486" s="85"/>
      <c r="E486" s="86"/>
      <c r="F486" s="43">
        <f>SUM(F454:F485)</f>
        <v>0</v>
      </c>
    </row>
    <row r="487" spans="1:6" x14ac:dyDescent="0.4">
      <c r="A487" s="34" t="s">
        <v>782</v>
      </c>
      <c r="B487" s="34"/>
      <c r="C487" s="108" t="s">
        <v>277</v>
      </c>
      <c r="D487" s="57"/>
      <c r="E487" s="51"/>
      <c r="F487" s="44"/>
    </row>
    <row r="488" spans="1:6" x14ac:dyDescent="0.4">
      <c r="A488" s="38" t="s">
        <v>783</v>
      </c>
      <c r="B488" s="39" t="s">
        <v>132</v>
      </c>
      <c r="C488" s="46" t="s">
        <v>133</v>
      </c>
      <c r="D488" s="54">
        <v>35.369999999999997</v>
      </c>
      <c r="E488" s="45"/>
      <c r="F488" s="40">
        <f t="shared" ref="F488:F489" si="29">+ROUND(TRUNC(D488,2)*TRUNC(E488,2),2)</f>
        <v>0</v>
      </c>
    </row>
    <row r="489" spans="1:6" x14ac:dyDescent="0.4">
      <c r="A489" s="38" t="s">
        <v>784</v>
      </c>
      <c r="B489" s="39" t="s">
        <v>132</v>
      </c>
      <c r="C489" s="46" t="s">
        <v>134</v>
      </c>
      <c r="D489" s="54">
        <v>35.369999999999997</v>
      </c>
      <c r="E489" s="45"/>
      <c r="F489" s="40">
        <f t="shared" si="29"/>
        <v>0</v>
      </c>
    </row>
    <row r="490" spans="1:6" x14ac:dyDescent="0.4">
      <c r="A490" s="41"/>
      <c r="B490" s="84" t="s">
        <v>863</v>
      </c>
      <c r="C490" s="85"/>
      <c r="D490" s="85"/>
      <c r="E490" s="86"/>
      <c r="F490" s="43">
        <f>SUM(F488:F489)</f>
        <v>0</v>
      </c>
    </row>
    <row r="491" spans="1:6" x14ac:dyDescent="0.4">
      <c r="A491" s="34" t="s">
        <v>785</v>
      </c>
      <c r="B491" s="34"/>
      <c r="C491" s="108" t="s">
        <v>279</v>
      </c>
      <c r="D491" s="57"/>
      <c r="E491" s="51"/>
      <c r="F491" s="44"/>
    </row>
    <row r="492" spans="1:6" x14ac:dyDescent="0.4">
      <c r="A492" s="38" t="s">
        <v>786</v>
      </c>
      <c r="B492" s="39" t="s">
        <v>47</v>
      </c>
      <c r="C492" s="46" t="s">
        <v>278</v>
      </c>
      <c r="D492" s="54">
        <v>36.75</v>
      </c>
      <c r="E492" s="45"/>
      <c r="F492" s="40">
        <f t="shared" ref="F492" si="30">+ROUND(TRUNC(D492,2)*TRUNC(E492,2),2)</f>
        <v>0</v>
      </c>
    </row>
    <row r="493" spans="1:6" x14ac:dyDescent="0.4">
      <c r="A493" s="41"/>
      <c r="B493" s="84" t="s">
        <v>864</v>
      </c>
      <c r="C493" s="85"/>
      <c r="D493" s="85"/>
      <c r="E493" s="86"/>
      <c r="F493" s="43">
        <f>SUM(F491:F492)</f>
        <v>0</v>
      </c>
    </row>
    <row r="494" spans="1:6" x14ac:dyDescent="0.4">
      <c r="A494" s="34" t="s">
        <v>787</v>
      </c>
      <c r="B494" s="34"/>
      <c r="C494" s="108" t="s">
        <v>279</v>
      </c>
      <c r="D494" s="57"/>
      <c r="E494" s="51"/>
      <c r="F494" s="44"/>
    </row>
    <row r="495" spans="1:6" x14ac:dyDescent="0.4">
      <c r="A495" s="38" t="s">
        <v>788</v>
      </c>
      <c r="B495" s="39" t="s">
        <v>36</v>
      </c>
      <c r="C495" s="46" t="s">
        <v>280</v>
      </c>
      <c r="D495" s="54">
        <v>38</v>
      </c>
      <c r="E495" s="45"/>
      <c r="F495" s="40">
        <f t="shared" ref="F495:F500" si="31">+ROUND(TRUNC(D495,2)*TRUNC(E495,2),2)</f>
        <v>0</v>
      </c>
    </row>
    <row r="496" spans="1:6" x14ac:dyDescent="0.4">
      <c r="A496" s="38" t="s">
        <v>789</v>
      </c>
      <c r="B496" s="39" t="s">
        <v>47</v>
      </c>
      <c r="C496" s="46" t="s">
        <v>281</v>
      </c>
      <c r="D496" s="54">
        <v>205</v>
      </c>
      <c r="E496" s="45"/>
      <c r="F496" s="40">
        <f t="shared" si="31"/>
        <v>0</v>
      </c>
    </row>
    <row r="497" spans="1:6" x14ac:dyDescent="0.4">
      <c r="A497" s="38" t="s">
        <v>790</v>
      </c>
      <c r="B497" s="39" t="s">
        <v>36</v>
      </c>
      <c r="C497" s="46" t="s">
        <v>282</v>
      </c>
      <c r="D497" s="54">
        <v>15</v>
      </c>
      <c r="E497" s="45"/>
      <c r="F497" s="40">
        <f t="shared" si="31"/>
        <v>0</v>
      </c>
    </row>
    <row r="498" spans="1:6" x14ac:dyDescent="0.4">
      <c r="A498" s="38" t="s">
        <v>791</v>
      </c>
      <c r="B498" s="39" t="s">
        <v>36</v>
      </c>
      <c r="C498" s="46" t="s">
        <v>283</v>
      </c>
      <c r="D498" s="54">
        <v>15</v>
      </c>
      <c r="E498" s="45"/>
      <c r="F498" s="40">
        <f t="shared" si="31"/>
        <v>0</v>
      </c>
    </row>
    <row r="499" spans="1:6" x14ac:dyDescent="0.4">
      <c r="A499" s="38" t="s">
        <v>792</v>
      </c>
      <c r="B499" s="39" t="s">
        <v>36</v>
      </c>
      <c r="C499" s="46" t="s">
        <v>284</v>
      </c>
      <c r="D499" s="54">
        <v>15</v>
      </c>
      <c r="E499" s="45"/>
      <c r="F499" s="40">
        <f t="shared" si="31"/>
        <v>0</v>
      </c>
    </row>
    <row r="500" spans="1:6" x14ac:dyDescent="0.4">
      <c r="A500" s="38" t="s">
        <v>793</v>
      </c>
      <c r="B500" s="39" t="s">
        <v>36</v>
      </c>
      <c r="C500" s="46" t="s">
        <v>285</v>
      </c>
      <c r="D500" s="54">
        <v>1</v>
      </c>
      <c r="E500" s="45"/>
      <c r="F500" s="40">
        <f t="shared" si="31"/>
        <v>0</v>
      </c>
    </row>
    <row r="501" spans="1:6" x14ac:dyDescent="0.4">
      <c r="A501" s="41"/>
      <c r="B501" s="84" t="s">
        <v>865</v>
      </c>
      <c r="C501" s="85"/>
      <c r="D501" s="85"/>
      <c r="E501" s="86"/>
      <c r="F501" s="43">
        <f>SUM(F495:F500)</f>
        <v>0</v>
      </c>
    </row>
    <row r="502" spans="1:6" x14ac:dyDescent="0.4">
      <c r="A502" s="34" t="s">
        <v>794</v>
      </c>
      <c r="B502" s="34"/>
      <c r="C502" s="108" t="s">
        <v>286</v>
      </c>
      <c r="D502" s="57"/>
      <c r="E502" s="51"/>
      <c r="F502" s="44"/>
    </row>
    <row r="503" spans="1:6" x14ac:dyDescent="0.4">
      <c r="A503" s="38" t="s">
        <v>795</v>
      </c>
      <c r="B503" s="39" t="s">
        <v>36</v>
      </c>
      <c r="C503" s="46" t="s">
        <v>287</v>
      </c>
      <c r="D503" s="54">
        <v>15</v>
      </c>
      <c r="E503" s="45"/>
      <c r="F503" s="40">
        <f t="shared" ref="F503:F508" si="32">+ROUND(TRUNC(D503,2)*TRUNC(E503,2),2)</f>
        <v>0</v>
      </c>
    </row>
    <row r="504" spans="1:6" x14ac:dyDescent="0.4">
      <c r="A504" s="38" t="s">
        <v>796</v>
      </c>
      <c r="B504" s="39" t="s">
        <v>36</v>
      </c>
      <c r="C504" s="46" t="s">
        <v>288</v>
      </c>
      <c r="D504" s="54">
        <v>15</v>
      </c>
      <c r="E504" s="45"/>
      <c r="F504" s="40">
        <f t="shared" si="32"/>
        <v>0</v>
      </c>
    </row>
    <row r="505" spans="1:6" x14ac:dyDescent="0.4">
      <c r="A505" s="38" t="s">
        <v>797</v>
      </c>
      <c r="B505" s="39" t="s">
        <v>70</v>
      </c>
      <c r="C505" s="46" t="s">
        <v>289</v>
      </c>
      <c r="D505" s="54">
        <v>15</v>
      </c>
      <c r="E505" s="45"/>
      <c r="F505" s="40">
        <f t="shared" si="32"/>
        <v>0</v>
      </c>
    </row>
    <row r="506" spans="1:6" x14ac:dyDescent="0.4">
      <c r="A506" s="38" t="s">
        <v>798</v>
      </c>
      <c r="B506" s="39" t="s">
        <v>38</v>
      </c>
      <c r="C506" s="46" t="s">
        <v>290</v>
      </c>
      <c r="D506" s="54">
        <v>385.28</v>
      </c>
      <c r="E506" s="45"/>
      <c r="F506" s="40">
        <f t="shared" si="32"/>
        <v>0</v>
      </c>
    </row>
    <row r="507" spans="1:6" x14ac:dyDescent="0.4">
      <c r="A507" s="38" t="s">
        <v>799</v>
      </c>
      <c r="B507" s="39" t="s">
        <v>38</v>
      </c>
      <c r="C507" s="46" t="s">
        <v>291</v>
      </c>
      <c r="D507" s="54">
        <v>385.28</v>
      </c>
      <c r="E507" s="45"/>
      <c r="F507" s="40">
        <f t="shared" si="32"/>
        <v>0</v>
      </c>
    </row>
    <row r="508" spans="1:6" x14ac:dyDescent="0.4">
      <c r="A508" s="38" t="s">
        <v>800</v>
      </c>
      <c r="B508" s="39" t="s">
        <v>36</v>
      </c>
      <c r="C508" s="46" t="s">
        <v>292</v>
      </c>
      <c r="D508" s="54">
        <v>1</v>
      </c>
      <c r="E508" s="45"/>
      <c r="F508" s="40">
        <f t="shared" si="32"/>
        <v>0</v>
      </c>
    </row>
    <row r="509" spans="1:6" x14ac:dyDescent="0.4">
      <c r="A509" s="41"/>
      <c r="B509" s="84" t="s">
        <v>866</v>
      </c>
      <c r="C509" s="85"/>
      <c r="D509" s="85"/>
      <c r="E509" s="86"/>
      <c r="F509" s="43">
        <f>SUM(F503:F508)</f>
        <v>0</v>
      </c>
    </row>
    <row r="510" spans="1:6" x14ac:dyDescent="0.4">
      <c r="A510" s="34" t="s">
        <v>801</v>
      </c>
      <c r="B510" s="34"/>
      <c r="C510" s="108" t="s">
        <v>293</v>
      </c>
      <c r="D510" s="57"/>
      <c r="E510" s="51"/>
      <c r="F510" s="44"/>
    </row>
    <row r="511" spans="1:6" x14ac:dyDescent="0.4">
      <c r="A511" s="38" t="s">
        <v>802</v>
      </c>
      <c r="B511" s="39" t="s">
        <v>36</v>
      </c>
      <c r="C511" s="46" t="s">
        <v>294</v>
      </c>
      <c r="D511" s="54">
        <v>1</v>
      </c>
      <c r="E511" s="45"/>
      <c r="F511" s="40">
        <f t="shared" ref="F511:F523" si="33">+ROUND(TRUNC(D511,2)*TRUNC(E511,2),2)</f>
        <v>0</v>
      </c>
    </row>
    <row r="512" spans="1:6" x14ac:dyDescent="0.4">
      <c r="A512" s="38" t="s">
        <v>803</v>
      </c>
      <c r="B512" s="39" t="s">
        <v>38</v>
      </c>
      <c r="C512" s="46" t="s">
        <v>295</v>
      </c>
      <c r="D512" s="54">
        <v>327.14999999999998</v>
      </c>
      <c r="E512" s="45"/>
      <c r="F512" s="40">
        <f t="shared" si="33"/>
        <v>0</v>
      </c>
    </row>
    <row r="513" spans="1:6" x14ac:dyDescent="0.4">
      <c r="A513" s="38" t="s">
        <v>804</v>
      </c>
      <c r="B513" s="39" t="s">
        <v>47</v>
      </c>
      <c r="C513" s="46" t="s">
        <v>296</v>
      </c>
      <c r="D513" s="54">
        <v>187.21</v>
      </c>
      <c r="E513" s="45"/>
      <c r="F513" s="40">
        <f t="shared" si="33"/>
        <v>0</v>
      </c>
    </row>
    <row r="514" spans="1:6" x14ac:dyDescent="0.4">
      <c r="A514" s="38" t="s">
        <v>805</v>
      </c>
      <c r="B514" s="39" t="s">
        <v>51</v>
      </c>
      <c r="C514" s="46" t="s">
        <v>297</v>
      </c>
      <c r="D514" s="54">
        <v>43.53</v>
      </c>
      <c r="E514" s="45"/>
      <c r="F514" s="40">
        <f t="shared" si="33"/>
        <v>0</v>
      </c>
    </row>
    <row r="515" spans="1:6" x14ac:dyDescent="0.4">
      <c r="A515" s="38" t="s">
        <v>806</v>
      </c>
      <c r="B515" s="39" t="s">
        <v>38</v>
      </c>
      <c r="C515" s="46" t="s">
        <v>298</v>
      </c>
      <c r="D515" s="54">
        <v>98.19</v>
      </c>
      <c r="E515" s="45"/>
      <c r="F515" s="40">
        <f t="shared" si="33"/>
        <v>0</v>
      </c>
    </row>
    <row r="516" spans="1:6" x14ac:dyDescent="0.4">
      <c r="A516" s="38" t="s">
        <v>807</v>
      </c>
      <c r="B516" s="39" t="s">
        <v>47</v>
      </c>
      <c r="C516" s="46" t="s">
        <v>299</v>
      </c>
      <c r="D516" s="54">
        <v>187.21</v>
      </c>
      <c r="E516" s="45"/>
      <c r="F516" s="40">
        <f t="shared" si="33"/>
        <v>0</v>
      </c>
    </row>
    <row r="517" spans="1:6" x14ac:dyDescent="0.4">
      <c r="A517" s="38" t="s">
        <v>808</v>
      </c>
      <c r="B517" s="39" t="s">
        <v>47</v>
      </c>
      <c r="C517" s="46" t="s">
        <v>300</v>
      </c>
      <c r="D517" s="54">
        <v>187.21</v>
      </c>
      <c r="E517" s="45"/>
      <c r="F517" s="40">
        <f t="shared" si="33"/>
        <v>0</v>
      </c>
    </row>
    <row r="518" spans="1:6" x14ac:dyDescent="0.4">
      <c r="A518" s="38" t="s">
        <v>809</v>
      </c>
      <c r="B518" s="39" t="s">
        <v>47</v>
      </c>
      <c r="C518" s="46" t="s">
        <v>301</v>
      </c>
      <c r="D518" s="54">
        <v>7879.16</v>
      </c>
      <c r="E518" s="45"/>
      <c r="F518" s="40">
        <f t="shared" si="33"/>
        <v>0</v>
      </c>
    </row>
    <row r="519" spans="1:6" x14ac:dyDescent="0.4">
      <c r="A519" s="38" t="s">
        <v>810</v>
      </c>
      <c r="B519" s="39" t="s">
        <v>47</v>
      </c>
      <c r="C519" s="46" t="s">
        <v>302</v>
      </c>
      <c r="D519" s="54">
        <v>66.83</v>
      </c>
      <c r="E519" s="45"/>
      <c r="F519" s="40">
        <f t="shared" si="33"/>
        <v>0</v>
      </c>
    </row>
    <row r="520" spans="1:6" x14ac:dyDescent="0.4">
      <c r="A520" s="38" t="s">
        <v>811</v>
      </c>
      <c r="B520" s="39" t="s">
        <v>47</v>
      </c>
      <c r="C520" s="46" t="s">
        <v>303</v>
      </c>
      <c r="D520" s="54">
        <v>108.83</v>
      </c>
      <c r="E520" s="45"/>
      <c r="F520" s="40">
        <f t="shared" si="33"/>
        <v>0</v>
      </c>
    </row>
    <row r="521" spans="1:6" x14ac:dyDescent="0.4">
      <c r="A521" s="38" t="s">
        <v>812</v>
      </c>
      <c r="B521" s="39" t="s">
        <v>36</v>
      </c>
      <c r="C521" s="46" t="s">
        <v>283</v>
      </c>
      <c r="D521" s="54">
        <v>20</v>
      </c>
      <c r="E521" s="45"/>
      <c r="F521" s="40">
        <f t="shared" si="33"/>
        <v>0</v>
      </c>
    </row>
    <row r="522" spans="1:6" x14ac:dyDescent="0.4">
      <c r="A522" s="38" t="s">
        <v>813</v>
      </c>
      <c r="B522" s="39" t="s">
        <v>36</v>
      </c>
      <c r="C522" s="46" t="s">
        <v>282</v>
      </c>
      <c r="D522" s="54">
        <v>20</v>
      </c>
      <c r="E522" s="45"/>
      <c r="F522" s="40">
        <f t="shared" si="33"/>
        <v>0</v>
      </c>
    </row>
    <row r="523" spans="1:6" x14ac:dyDescent="0.4">
      <c r="A523" s="38" t="s">
        <v>814</v>
      </c>
      <c r="B523" s="39" t="s">
        <v>36</v>
      </c>
      <c r="C523" s="46" t="s">
        <v>284</v>
      </c>
      <c r="D523" s="54">
        <v>20</v>
      </c>
      <c r="E523" s="45"/>
      <c r="F523" s="40">
        <f t="shared" si="33"/>
        <v>0</v>
      </c>
    </row>
    <row r="524" spans="1:6" x14ac:dyDescent="0.4">
      <c r="A524" s="38"/>
      <c r="B524" s="84" t="s">
        <v>867</v>
      </c>
      <c r="C524" s="85"/>
      <c r="D524" s="85"/>
      <c r="E524" s="86"/>
      <c r="F524" s="43">
        <f>SUM(F511:F523)</f>
        <v>0</v>
      </c>
    </row>
    <row r="525" spans="1:6" x14ac:dyDescent="0.4">
      <c r="A525" s="34" t="s">
        <v>815</v>
      </c>
      <c r="B525" s="34"/>
      <c r="C525" s="108" t="s">
        <v>304</v>
      </c>
      <c r="D525" s="57"/>
      <c r="E525" s="51"/>
      <c r="F525" s="44"/>
    </row>
    <row r="526" spans="1:6" x14ac:dyDescent="0.4">
      <c r="A526" s="38" t="s">
        <v>816</v>
      </c>
      <c r="B526" s="39" t="s">
        <v>38</v>
      </c>
      <c r="C526" s="46" t="s">
        <v>192</v>
      </c>
      <c r="D526" s="54">
        <v>1457.25</v>
      </c>
      <c r="E526" s="45"/>
      <c r="F526" s="40">
        <f t="shared" ref="F526:F529" si="34">+ROUND(TRUNC(D526,2)*TRUNC(E526,2),2)</f>
        <v>0</v>
      </c>
    </row>
    <row r="527" spans="1:6" x14ac:dyDescent="0.4">
      <c r="A527" s="38" t="s">
        <v>817</v>
      </c>
      <c r="B527" s="39" t="s">
        <v>36</v>
      </c>
      <c r="C527" s="46" t="s">
        <v>305</v>
      </c>
      <c r="D527" s="54">
        <v>104</v>
      </c>
      <c r="E527" s="45"/>
      <c r="F527" s="40">
        <f t="shared" si="34"/>
        <v>0</v>
      </c>
    </row>
    <row r="528" spans="1:6" x14ac:dyDescent="0.4">
      <c r="A528" s="38" t="s">
        <v>818</v>
      </c>
      <c r="B528" s="39" t="s">
        <v>36</v>
      </c>
      <c r="C528" s="46" t="s">
        <v>306</v>
      </c>
      <c r="D528" s="54">
        <v>102</v>
      </c>
      <c r="E528" s="45"/>
      <c r="F528" s="40">
        <f t="shared" si="34"/>
        <v>0</v>
      </c>
    </row>
    <row r="529" spans="1:6" x14ac:dyDescent="0.4">
      <c r="A529" s="38" t="s">
        <v>819</v>
      </c>
      <c r="B529" s="39" t="s">
        <v>38</v>
      </c>
      <c r="C529" s="46" t="s">
        <v>307</v>
      </c>
      <c r="D529" s="54">
        <v>263.5</v>
      </c>
      <c r="E529" s="45"/>
      <c r="F529" s="40">
        <f t="shared" si="34"/>
        <v>0</v>
      </c>
    </row>
    <row r="530" spans="1:6" x14ac:dyDescent="0.4">
      <c r="A530" s="42"/>
      <c r="B530" s="84" t="s">
        <v>868</v>
      </c>
      <c r="C530" s="85"/>
      <c r="D530" s="58"/>
      <c r="E530" s="49"/>
      <c r="F530" s="43">
        <f>SUM(F526:F529)</f>
        <v>0</v>
      </c>
    </row>
    <row r="531" spans="1:6" x14ac:dyDescent="0.4">
      <c r="A531" s="34" t="s">
        <v>820</v>
      </c>
      <c r="B531" s="34"/>
      <c r="C531" s="108" t="s">
        <v>6</v>
      </c>
      <c r="D531" s="57"/>
      <c r="E531" s="51"/>
      <c r="F531" s="44"/>
    </row>
    <row r="532" spans="1:6" x14ac:dyDescent="0.4">
      <c r="A532" s="38" t="s">
        <v>821</v>
      </c>
      <c r="B532" s="39" t="s">
        <v>70</v>
      </c>
      <c r="C532" s="46" t="s">
        <v>308</v>
      </c>
      <c r="D532" s="54">
        <v>1</v>
      </c>
      <c r="E532" s="45"/>
      <c r="F532" s="40">
        <f t="shared" ref="F532" si="35">+ROUND(TRUNC(D532,2)*TRUNC(E532,2),2)</f>
        <v>0</v>
      </c>
    </row>
    <row r="533" spans="1:6" x14ac:dyDescent="0.4">
      <c r="A533" s="42"/>
      <c r="B533" s="84" t="s">
        <v>869</v>
      </c>
      <c r="C533" s="85"/>
      <c r="D533" s="58"/>
      <c r="E533" s="49"/>
      <c r="F533" s="43">
        <f>SUM(F532)</f>
        <v>0</v>
      </c>
    </row>
    <row r="534" spans="1:6" x14ac:dyDescent="0.4">
      <c r="A534" s="34" t="s">
        <v>822</v>
      </c>
      <c r="B534" s="34"/>
      <c r="C534" s="108" t="s">
        <v>5</v>
      </c>
      <c r="D534" s="57"/>
      <c r="E534" s="51"/>
      <c r="F534" s="44"/>
    </row>
    <row r="535" spans="1:6" x14ac:dyDescent="0.4">
      <c r="A535" s="38" t="s">
        <v>823</v>
      </c>
      <c r="B535" s="39" t="s">
        <v>36</v>
      </c>
      <c r="C535" s="46" t="s">
        <v>309</v>
      </c>
      <c r="D535" s="54">
        <v>10</v>
      </c>
      <c r="E535" s="45"/>
      <c r="F535" s="40">
        <f t="shared" ref="F535:F549" si="36">+ROUND(TRUNC(D535,2)*TRUNC(E535,2),2)</f>
        <v>0</v>
      </c>
    </row>
    <row r="536" spans="1:6" x14ac:dyDescent="0.4">
      <c r="A536" s="38" t="s">
        <v>824</v>
      </c>
      <c r="B536" s="39" t="s">
        <v>36</v>
      </c>
      <c r="C536" s="46" t="s">
        <v>310</v>
      </c>
      <c r="D536" s="54">
        <v>1</v>
      </c>
      <c r="E536" s="45"/>
      <c r="F536" s="40">
        <f t="shared" si="36"/>
        <v>0</v>
      </c>
    </row>
    <row r="537" spans="1:6" x14ac:dyDescent="0.4">
      <c r="A537" s="38" t="s">
        <v>825</v>
      </c>
      <c r="B537" s="39" t="s">
        <v>36</v>
      </c>
      <c r="C537" s="46" t="s">
        <v>311</v>
      </c>
      <c r="D537" s="54">
        <v>1</v>
      </c>
      <c r="E537" s="45"/>
      <c r="F537" s="40">
        <f t="shared" si="36"/>
        <v>0</v>
      </c>
    </row>
    <row r="538" spans="1:6" x14ac:dyDescent="0.4">
      <c r="A538" s="38" t="s">
        <v>826</v>
      </c>
      <c r="B538" s="39" t="s">
        <v>36</v>
      </c>
      <c r="C538" s="46" t="s">
        <v>312</v>
      </c>
      <c r="D538" s="54">
        <v>1</v>
      </c>
      <c r="E538" s="45"/>
      <c r="F538" s="40">
        <f t="shared" si="36"/>
        <v>0</v>
      </c>
    </row>
    <row r="539" spans="1:6" x14ac:dyDescent="0.4">
      <c r="A539" s="38" t="s">
        <v>827</v>
      </c>
      <c r="B539" s="39" t="s">
        <v>36</v>
      </c>
      <c r="C539" s="46" t="s">
        <v>313</v>
      </c>
      <c r="D539" s="54">
        <v>1</v>
      </c>
      <c r="E539" s="45"/>
      <c r="F539" s="40">
        <f t="shared" si="36"/>
        <v>0</v>
      </c>
    </row>
    <row r="540" spans="1:6" x14ac:dyDescent="0.4">
      <c r="A540" s="38" t="s">
        <v>828</v>
      </c>
      <c r="B540" s="39" t="s">
        <v>36</v>
      </c>
      <c r="C540" s="46" t="s">
        <v>314</v>
      </c>
      <c r="D540" s="54">
        <v>1</v>
      </c>
      <c r="E540" s="45"/>
      <c r="F540" s="40">
        <f t="shared" si="36"/>
        <v>0</v>
      </c>
    </row>
    <row r="541" spans="1:6" x14ac:dyDescent="0.4">
      <c r="A541" s="38" t="s">
        <v>829</v>
      </c>
      <c r="B541" s="39" t="s">
        <v>36</v>
      </c>
      <c r="C541" s="46" t="s">
        <v>315</v>
      </c>
      <c r="D541" s="54">
        <v>33</v>
      </c>
      <c r="E541" s="45"/>
      <c r="F541" s="40">
        <f t="shared" si="36"/>
        <v>0</v>
      </c>
    </row>
    <row r="542" spans="1:6" x14ac:dyDescent="0.4">
      <c r="A542" s="38" t="s">
        <v>830</v>
      </c>
      <c r="B542" s="39" t="s">
        <v>36</v>
      </c>
      <c r="C542" s="46" t="s">
        <v>316</v>
      </c>
      <c r="D542" s="54">
        <v>1</v>
      </c>
      <c r="E542" s="45"/>
      <c r="F542" s="40">
        <f t="shared" si="36"/>
        <v>0</v>
      </c>
    </row>
    <row r="543" spans="1:6" x14ac:dyDescent="0.4">
      <c r="A543" s="38" t="s">
        <v>831</v>
      </c>
      <c r="B543" s="39" t="s">
        <v>36</v>
      </c>
      <c r="C543" s="46" t="s">
        <v>317</v>
      </c>
      <c r="D543" s="54">
        <v>25</v>
      </c>
      <c r="E543" s="45"/>
      <c r="F543" s="40">
        <f t="shared" si="36"/>
        <v>0</v>
      </c>
    </row>
    <row r="544" spans="1:6" x14ac:dyDescent="0.4">
      <c r="A544" s="38" t="s">
        <v>832</v>
      </c>
      <c r="B544" s="39" t="s">
        <v>36</v>
      </c>
      <c r="C544" s="46" t="s">
        <v>318</v>
      </c>
      <c r="D544" s="54">
        <v>1</v>
      </c>
      <c r="E544" s="45"/>
      <c r="F544" s="40">
        <f t="shared" si="36"/>
        <v>0</v>
      </c>
    </row>
    <row r="545" spans="1:6" x14ac:dyDescent="0.4">
      <c r="A545" s="38" t="s">
        <v>833</v>
      </c>
      <c r="B545" s="39" t="s">
        <v>36</v>
      </c>
      <c r="C545" s="46" t="s">
        <v>319</v>
      </c>
      <c r="D545" s="54">
        <v>1</v>
      </c>
      <c r="E545" s="45"/>
      <c r="F545" s="40">
        <f t="shared" si="36"/>
        <v>0</v>
      </c>
    </row>
    <row r="546" spans="1:6" x14ac:dyDescent="0.4">
      <c r="A546" s="38" t="s">
        <v>834</v>
      </c>
      <c r="B546" s="39" t="s">
        <v>36</v>
      </c>
      <c r="C546" s="46" t="s">
        <v>320</v>
      </c>
      <c r="D546" s="54">
        <v>1</v>
      </c>
      <c r="E546" s="45"/>
      <c r="F546" s="40">
        <f t="shared" si="36"/>
        <v>0</v>
      </c>
    </row>
    <row r="547" spans="1:6" x14ac:dyDescent="0.4">
      <c r="A547" s="38" t="s">
        <v>835</v>
      </c>
      <c r="B547" s="39" t="s">
        <v>36</v>
      </c>
      <c r="C547" s="46" t="s">
        <v>321</v>
      </c>
      <c r="D547" s="54">
        <v>2</v>
      </c>
      <c r="E547" s="45"/>
      <c r="F547" s="40">
        <f t="shared" si="36"/>
        <v>0</v>
      </c>
    </row>
    <row r="548" spans="1:6" x14ac:dyDescent="0.4">
      <c r="A548" s="38" t="s">
        <v>836</v>
      </c>
      <c r="B548" s="39" t="s">
        <v>36</v>
      </c>
      <c r="C548" s="46" t="s">
        <v>322</v>
      </c>
      <c r="D548" s="54">
        <v>1</v>
      </c>
      <c r="E548" s="45"/>
      <c r="F548" s="40">
        <f t="shared" si="36"/>
        <v>0</v>
      </c>
    </row>
    <row r="549" spans="1:6" x14ac:dyDescent="0.4">
      <c r="A549" s="38" t="s">
        <v>837</v>
      </c>
      <c r="B549" s="39" t="s">
        <v>36</v>
      </c>
      <c r="C549" s="46" t="s">
        <v>323</v>
      </c>
      <c r="D549" s="54">
        <v>1</v>
      </c>
      <c r="E549" s="45"/>
      <c r="F549" s="40">
        <f t="shared" si="36"/>
        <v>0</v>
      </c>
    </row>
    <row r="550" spans="1:6" x14ac:dyDescent="0.4">
      <c r="A550" s="42"/>
      <c r="B550" s="84" t="s">
        <v>870</v>
      </c>
      <c r="C550" s="85"/>
      <c r="D550" s="58"/>
      <c r="E550" s="49"/>
      <c r="F550" s="43">
        <f>SUM(F535:F549)</f>
        <v>0</v>
      </c>
    </row>
    <row r="551" spans="1:6" x14ac:dyDescent="0.4">
      <c r="A551" s="34" t="s">
        <v>838</v>
      </c>
      <c r="B551" s="34"/>
      <c r="C551" s="108" t="s">
        <v>324</v>
      </c>
      <c r="D551" s="57"/>
      <c r="E551" s="51"/>
      <c r="F551" s="44"/>
    </row>
    <row r="552" spans="1:6" x14ac:dyDescent="0.4">
      <c r="A552" s="38" t="s">
        <v>839</v>
      </c>
      <c r="B552" s="39" t="s">
        <v>70</v>
      </c>
      <c r="C552" s="46" t="s">
        <v>324</v>
      </c>
      <c r="D552" s="54">
        <v>1</v>
      </c>
      <c r="E552" s="45"/>
      <c r="F552" s="40">
        <f t="shared" ref="F552" si="37">+ROUND(TRUNC(D552,2)*TRUNC(E552,2),2)</f>
        <v>0</v>
      </c>
    </row>
    <row r="553" spans="1:6" x14ac:dyDescent="0.4">
      <c r="A553" s="42"/>
      <c r="B553" s="84" t="s">
        <v>871</v>
      </c>
      <c r="C553" s="85"/>
      <c r="D553" s="58"/>
      <c r="E553" s="49"/>
      <c r="F553" s="43">
        <f>SUM(F552)</f>
        <v>0</v>
      </c>
    </row>
    <row r="554" spans="1:6" x14ac:dyDescent="0.4">
      <c r="A554" s="34" t="s">
        <v>876</v>
      </c>
      <c r="B554" s="34"/>
      <c r="C554" s="108" t="s">
        <v>872</v>
      </c>
      <c r="D554" s="57"/>
      <c r="E554" s="51"/>
      <c r="F554" s="44"/>
    </row>
    <row r="555" spans="1:6" x14ac:dyDescent="0.4">
      <c r="A555" s="38" t="s">
        <v>877</v>
      </c>
      <c r="B555" s="39" t="s">
        <v>47</v>
      </c>
      <c r="C555" s="46" t="s">
        <v>873</v>
      </c>
      <c r="D555" s="54">
        <v>10.25</v>
      </c>
      <c r="E555" s="45"/>
      <c r="F555" s="40">
        <f t="shared" ref="F555:F556" si="38">+ROUND(TRUNC(D555,2)*TRUNC(E555,2),2)</f>
        <v>0</v>
      </c>
    </row>
    <row r="556" spans="1:6" x14ac:dyDescent="0.4">
      <c r="A556" s="38" t="s">
        <v>878</v>
      </c>
      <c r="B556" s="39" t="s">
        <v>47</v>
      </c>
      <c r="C556" s="46" t="s">
        <v>874</v>
      </c>
      <c r="D556" s="54">
        <v>14.84</v>
      </c>
      <c r="E556" s="45"/>
      <c r="F556" s="40">
        <f t="shared" si="38"/>
        <v>0</v>
      </c>
    </row>
    <row r="557" spans="1:6" x14ac:dyDescent="0.4">
      <c r="A557" s="42"/>
      <c r="B557" s="84" t="s">
        <v>875</v>
      </c>
      <c r="C557" s="85"/>
      <c r="D557" s="58"/>
      <c r="E557" s="49"/>
      <c r="F557" s="43">
        <f>SUM(F556+F555)</f>
        <v>0</v>
      </c>
    </row>
    <row r="558" spans="1:6" x14ac:dyDescent="0.4">
      <c r="A558" s="34" t="s">
        <v>931</v>
      </c>
      <c r="B558" s="34"/>
      <c r="C558" s="108" t="s">
        <v>879</v>
      </c>
      <c r="D558" s="57"/>
      <c r="E558" s="51"/>
      <c r="F558" s="44"/>
    </row>
    <row r="559" spans="1:6" x14ac:dyDescent="0.4">
      <c r="A559" s="38" t="s">
        <v>932</v>
      </c>
      <c r="B559" s="39" t="s">
        <v>47</v>
      </c>
      <c r="C559" s="46" t="s">
        <v>124</v>
      </c>
      <c r="D559" s="54">
        <v>53.64</v>
      </c>
      <c r="E559" s="45"/>
      <c r="F559" s="40">
        <f t="shared" ref="F559:F578" si="39">+ROUND(TRUNC(D559,2)*TRUNC(E559,2),2)</f>
        <v>0</v>
      </c>
    </row>
    <row r="560" spans="1:6" x14ac:dyDescent="0.4">
      <c r="A560" s="38" t="s">
        <v>933</v>
      </c>
      <c r="B560" s="39" t="s">
        <v>47</v>
      </c>
      <c r="C560" s="46" t="s">
        <v>125</v>
      </c>
      <c r="D560" s="54">
        <v>189.16</v>
      </c>
      <c r="E560" s="45"/>
      <c r="F560" s="40">
        <f t="shared" si="39"/>
        <v>0</v>
      </c>
    </row>
    <row r="561" spans="1:6" x14ac:dyDescent="0.4">
      <c r="A561" s="38" t="s">
        <v>934</v>
      </c>
      <c r="B561" s="39" t="s">
        <v>47</v>
      </c>
      <c r="C561" s="46" t="s">
        <v>126</v>
      </c>
      <c r="D561" s="54">
        <v>10.25</v>
      </c>
      <c r="E561" s="45"/>
      <c r="F561" s="40">
        <f t="shared" si="39"/>
        <v>0</v>
      </c>
    </row>
    <row r="562" spans="1:6" x14ac:dyDescent="0.4">
      <c r="A562" s="38" t="s">
        <v>935</v>
      </c>
      <c r="B562" s="39" t="s">
        <v>47</v>
      </c>
      <c r="C562" s="46" t="s">
        <v>880</v>
      </c>
      <c r="D562" s="54">
        <v>2.66</v>
      </c>
      <c r="E562" s="45"/>
      <c r="F562" s="40">
        <f t="shared" si="39"/>
        <v>0</v>
      </c>
    </row>
    <row r="563" spans="1:6" x14ac:dyDescent="0.4">
      <c r="A563" s="38" t="s">
        <v>936</v>
      </c>
      <c r="B563" s="39" t="s">
        <v>47</v>
      </c>
      <c r="C563" s="46" t="s">
        <v>881</v>
      </c>
      <c r="D563" s="54">
        <v>2.86</v>
      </c>
      <c r="E563" s="45"/>
      <c r="F563" s="40">
        <f t="shared" si="39"/>
        <v>0</v>
      </c>
    </row>
    <row r="564" spans="1:6" x14ac:dyDescent="0.4">
      <c r="A564" s="38" t="s">
        <v>937</v>
      </c>
      <c r="B564" s="39" t="s">
        <v>70</v>
      </c>
      <c r="C564" s="46" t="s">
        <v>882</v>
      </c>
      <c r="D564" s="54">
        <v>10</v>
      </c>
      <c r="E564" s="45"/>
      <c r="F564" s="40">
        <f t="shared" si="39"/>
        <v>0</v>
      </c>
    </row>
    <row r="565" spans="1:6" x14ac:dyDescent="0.4">
      <c r="A565" s="38" t="s">
        <v>938</v>
      </c>
      <c r="B565" s="39" t="s">
        <v>70</v>
      </c>
      <c r="C565" s="46" t="s">
        <v>883</v>
      </c>
      <c r="D565" s="54">
        <v>10</v>
      </c>
      <c r="E565" s="45"/>
      <c r="F565" s="40">
        <f t="shared" si="39"/>
        <v>0</v>
      </c>
    </row>
    <row r="566" spans="1:6" x14ac:dyDescent="0.4">
      <c r="A566" s="38" t="s">
        <v>939</v>
      </c>
      <c r="B566" s="39" t="s">
        <v>70</v>
      </c>
      <c r="C566" s="46" t="s">
        <v>77</v>
      </c>
      <c r="D566" s="54">
        <v>42</v>
      </c>
      <c r="E566" s="45"/>
      <c r="F566" s="40">
        <f t="shared" si="39"/>
        <v>0</v>
      </c>
    </row>
    <row r="567" spans="1:6" x14ac:dyDescent="0.4">
      <c r="A567" s="38" t="s">
        <v>940</v>
      </c>
      <c r="B567" s="39" t="s">
        <v>70</v>
      </c>
      <c r="C567" s="46" t="s">
        <v>76</v>
      </c>
      <c r="D567" s="54">
        <v>5</v>
      </c>
      <c r="E567" s="45"/>
      <c r="F567" s="40">
        <f t="shared" si="39"/>
        <v>0</v>
      </c>
    </row>
    <row r="568" spans="1:6" x14ac:dyDescent="0.4">
      <c r="A568" s="38" t="s">
        <v>941</v>
      </c>
      <c r="B568" s="39" t="s">
        <v>47</v>
      </c>
      <c r="C568" s="46" t="s">
        <v>884</v>
      </c>
      <c r="D568" s="54">
        <v>6.77</v>
      </c>
      <c r="E568" s="45"/>
      <c r="F568" s="40">
        <f t="shared" si="39"/>
        <v>0</v>
      </c>
    </row>
    <row r="569" spans="1:6" x14ac:dyDescent="0.4">
      <c r="A569" s="38" t="s">
        <v>942</v>
      </c>
      <c r="B569" s="39" t="s">
        <v>38</v>
      </c>
      <c r="C569" s="46" t="s">
        <v>885</v>
      </c>
      <c r="D569" s="54">
        <v>1</v>
      </c>
      <c r="E569" s="45"/>
      <c r="F569" s="40">
        <f t="shared" si="39"/>
        <v>0</v>
      </c>
    </row>
    <row r="570" spans="1:6" x14ac:dyDescent="0.4">
      <c r="A570" s="38" t="s">
        <v>943</v>
      </c>
      <c r="B570" s="39" t="s">
        <v>70</v>
      </c>
      <c r="C570" s="46" t="s">
        <v>886</v>
      </c>
      <c r="D570" s="54">
        <v>2</v>
      </c>
      <c r="E570" s="45"/>
      <c r="F570" s="40">
        <f t="shared" si="39"/>
        <v>0</v>
      </c>
    </row>
    <row r="571" spans="1:6" x14ac:dyDescent="0.4">
      <c r="A571" s="38" t="s">
        <v>944</v>
      </c>
      <c r="B571" s="39" t="s">
        <v>47</v>
      </c>
      <c r="C571" s="46" t="s">
        <v>887</v>
      </c>
      <c r="D571" s="54">
        <v>1.98</v>
      </c>
      <c r="E571" s="45"/>
      <c r="F571" s="40">
        <f t="shared" si="39"/>
        <v>0</v>
      </c>
    </row>
    <row r="572" spans="1:6" x14ac:dyDescent="0.4">
      <c r="A572" s="38" t="s">
        <v>945</v>
      </c>
      <c r="B572" s="39" t="s">
        <v>70</v>
      </c>
      <c r="C572" s="46" t="s">
        <v>888</v>
      </c>
      <c r="D572" s="54">
        <v>8</v>
      </c>
      <c r="E572" s="45"/>
      <c r="F572" s="40">
        <f t="shared" si="39"/>
        <v>0</v>
      </c>
    </row>
    <row r="573" spans="1:6" x14ac:dyDescent="0.4">
      <c r="A573" s="38" t="s">
        <v>946</v>
      </c>
      <c r="B573" s="39" t="s">
        <v>47</v>
      </c>
      <c r="C573" s="46" t="s">
        <v>889</v>
      </c>
      <c r="D573" s="54">
        <v>128.41</v>
      </c>
      <c r="E573" s="45"/>
      <c r="F573" s="40">
        <f t="shared" si="39"/>
        <v>0</v>
      </c>
    </row>
    <row r="574" spans="1:6" x14ac:dyDescent="0.4">
      <c r="A574" s="38" t="s">
        <v>947</v>
      </c>
      <c r="B574" s="39" t="s">
        <v>70</v>
      </c>
      <c r="C574" s="46" t="s">
        <v>890</v>
      </c>
      <c r="D574" s="54">
        <v>2</v>
      </c>
      <c r="E574" s="45"/>
      <c r="F574" s="40">
        <f t="shared" si="39"/>
        <v>0</v>
      </c>
    </row>
    <row r="575" spans="1:6" x14ac:dyDescent="0.4">
      <c r="A575" s="38" t="s">
        <v>948</v>
      </c>
      <c r="B575" s="39" t="s">
        <v>47</v>
      </c>
      <c r="C575" s="46" t="s">
        <v>891</v>
      </c>
      <c r="D575" s="54">
        <v>225.94</v>
      </c>
      <c r="E575" s="45"/>
      <c r="F575" s="40">
        <f t="shared" si="39"/>
        <v>0</v>
      </c>
    </row>
    <row r="576" spans="1:6" x14ac:dyDescent="0.4">
      <c r="A576" s="38" t="s">
        <v>949</v>
      </c>
      <c r="B576" s="39" t="s">
        <v>47</v>
      </c>
      <c r="C576" s="46" t="s">
        <v>58</v>
      </c>
      <c r="D576" s="54">
        <v>0.54</v>
      </c>
      <c r="E576" s="45"/>
      <c r="F576" s="40">
        <f t="shared" si="39"/>
        <v>0</v>
      </c>
    </row>
    <row r="577" spans="1:6" x14ac:dyDescent="0.4">
      <c r="A577" s="38" t="s">
        <v>950</v>
      </c>
      <c r="B577" s="39" t="s">
        <v>47</v>
      </c>
      <c r="C577" s="46" t="s">
        <v>59</v>
      </c>
      <c r="D577" s="54">
        <v>0.54</v>
      </c>
      <c r="E577" s="45"/>
      <c r="F577" s="40">
        <f t="shared" si="39"/>
        <v>0</v>
      </c>
    </row>
    <row r="578" spans="1:6" x14ac:dyDescent="0.4">
      <c r="A578" s="38" t="s">
        <v>951</v>
      </c>
      <c r="B578" s="39" t="s">
        <v>47</v>
      </c>
      <c r="C578" s="46" t="s">
        <v>270</v>
      </c>
      <c r="D578" s="54">
        <v>7.56</v>
      </c>
      <c r="E578" s="45"/>
      <c r="F578" s="40">
        <f t="shared" si="39"/>
        <v>0</v>
      </c>
    </row>
    <row r="579" spans="1:6" x14ac:dyDescent="0.4">
      <c r="A579" s="42"/>
      <c r="B579" s="84" t="s">
        <v>892</v>
      </c>
      <c r="C579" s="85"/>
      <c r="D579" s="58"/>
      <c r="E579" s="49"/>
      <c r="F579" s="43">
        <f>SUM(F559:F578)</f>
        <v>0</v>
      </c>
    </row>
    <row r="580" spans="1:6" x14ac:dyDescent="0.4">
      <c r="A580" s="34" t="s">
        <v>952</v>
      </c>
      <c r="B580" s="34"/>
      <c r="C580" s="108" t="s">
        <v>893</v>
      </c>
      <c r="D580" s="57"/>
      <c r="E580" s="51"/>
      <c r="F580" s="44"/>
    </row>
    <row r="581" spans="1:6" x14ac:dyDescent="0.4">
      <c r="A581" s="38" t="s">
        <v>953</v>
      </c>
      <c r="B581" s="39" t="s">
        <v>36</v>
      </c>
      <c r="C581" s="46" t="s">
        <v>131</v>
      </c>
      <c r="D581" s="54">
        <v>6</v>
      </c>
      <c r="E581" s="45"/>
      <c r="F581" s="40">
        <f t="shared" ref="F581:F590" si="40">+ROUND(TRUNC(D581,2)*TRUNC(E581,2),2)</f>
        <v>0</v>
      </c>
    </row>
    <row r="582" spans="1:6" x14ac:dyDescent="0.4">
      <c r="A582" s="38" t="s">
        <v>954</v>
      </c>
      <c r="B582" s="39" t="s">
        <v>132</v>
      </c>
      <c r="C582" s="46" t="s">
        <v>133</v>
      </c>
      <c r="D582" s="54">
        <v>327.83</v>
      </c>
      <c r="E582" s="45"/>
      <c r="F582" s="40">
        <f t="shared" si="40"/>
        <v>0</v>
      </c>
    </row>
    <row r="583" spans="1:6" x14ac:dyDescent="0.4">
      <c r="A583" s="38" t="s">
        <v>955</v>
      </c>
      <c r="B583" s="39" t="s">
        <v>132</v>
      </c>
      <c r="C583" s="46" t="s">
        <v>134</v>
      </c>
      <c r="D583" s="54">
        <v>327.83</v>
      </c>
      <c r="E583" s="45"/>
      <c r="F583" s="40">
        <f t="shared" si="40"/>
        <v>0</v>
      </c>
    </row>
    <row r="584" spans="1:6" x14ac:dyDescent="0.4">
      <c r="A584" s="38" t="s">
        <v>956</v>
      </c>
      <c r="B584" s="39" t="s">
        <v>47</v>
      </c>
      <c r="C584" s="46" t="s">
        <v>135</v>
      </c>
      <c r="D584" s="54">
        <v>64.97</v>
      </c>
      <c r="E584" s="45"/>
      <c r="F584" s="40">
        <f t="shared" si="40"/>
        <v>0</v>
      </c>
    </row>
    <row r="585" spans="1:6" x14ac:dyDescent="0.4">
      <c r="A585" s="38" t="s">
        <v>957</v>
      </c>
      <c r="B585" s="39" t="s">
        <v>47</v>
      </c>
      <c r="C585" s="46" t="s">
        <v>139</v>
      </c>
      <c r="D585" s="54">
        <v>13.8</v>
      </c>
      <c r="E585" s="45"/>
      <c r="F585" s="40">
        <f t="shared" si="40"/>
        <v>0</v>
      </c>
    </row>
    <row r="586" spans="1:6" x14ac:dyDescent="0.4">
      <c r="A586" s="38" t="s">
        <v>958</v>
      </c>
      <c r="B586" s="39" t="s">
        <v>47</v>
      </c>
      <c r="C586" s="46" t="s">
        <v>894</v>
      </c>
      <c r="D586" s="54">
        <v>1.98</v>
      </c>
      <c r="E586" s="45"/>
      <c r="F586" s="40">
        <f t="shared" si="40"/>
        <v>0</v>
      </c>
    </row>
    <row r="587" spans="1:6" x14ac:dyDescent="0.4">
      <c r="A587" s="38" t="s">
        <v>959</v>
      </c>
      <c r="B587" s="39" t="s">
        <v>47</v>
      </c>
      <c r="C587" s="46" t="s">
        <v>60</v>
      </c>
      <c r="D587" s="54">
        <v>0.54</v>
      </c>
      <c r="E587" s="45"/>
      <c r="F587" s="40">
        <f t="shared" si="40"/>
        <v>0</v>
      </c>
    </row>
    <row r="588" spans="1:6" x14ac:dyDescent="0.4">
      <c r="A588" s="38" t="s">
        <v>960</v>
      </c>
      <c r="B588" s="39" t="s">
        <v>47</v>
      </c>
      <c r="C588" s="46" t="s">
        <v>157</v>
      </c>
      <c r="D588" s="54">
        <v>12.96</v>
      </c>
      <c r="E588" s="45"/>
      <c r="F588" s="40">
        <f t="shared" si="40"/>
        <v>0</v>
      </c>
    </row>
    <row r="589" spans="1:6" x14ac:dyDescent="0.4">
      <c r="A589" s="38" t="s">
        <v>961</v>
      </c>
      <c r="B589" s="39" t="s">
        <v>47</v>
      </c>
      <c r="C589" s="46" t="s">
        <v>67</v>
      </c>
      <c r="D589" s="54">
        <v>59.18</v>
      </c>
      <c r="E589" s="45"/>
      <c r="F589" s="40">
        <f t="shared" si="40"/>
        <v>0</v>
      </c>
    </row>
    <row r="590" spans="1:6" x14ac:dyDescent="0.4">
      <c r="A590" s="38" t="s">
        <v>962</v>
      </c>
      <c r="B590" s="39" t="s">
        <v>47</v>
      </c>
      <c r="C590" s="46" t="s">
        <v>68</v>
      </c>
      <c r="D590" s="54">
        <v>59.18</v>
      </c>
      <c r="E590" s="45"/>
      <c r="F590" s="40">
        <f t="shared" si="40"/>
        <v>0</v>
      </c>
    </row>
    <row r="591" spans="1:6" x14ac:dyDescent="0.4">
      <c r="A591" s="42"/>
      <c r="B591" s="84" t="s">
        <v>963</v>
      </c>
      <c r="C591" s="85"/>
      <c r="D591" s="58"/>
      <c r="E591" s="49"/>
      <c r="F591" s="43">
        <f>SUM(F581:F590)</f>
        <v>0</v>
      </c>
    </row>
    <row r="592" spans="1:6" x14ac:dyDescent="0.4">
      <c r="A592" s="34" t="s">
        <v>964</v>
      </c>
      <c r="B592" s="34"/>
      <c r="C592" s="108" t="s">
        <v>895</v>
      </c>
      <c r="D592" s="57"/>
      <c r="E592" s="51"/>
      <c r="F592" s="44"/>
    </row>
    <row r="593" spans="1:6" x14ac:dyDescent="0.4">
      <c r="A593" s="38" t="s">
        <v>967</v>
      </c>
      <c r="B593" s="39" t="s">
        <v>47</v>
      </c>
      <c r="C593" s="46" t="s">
        <v>896</v>
      </c>
      <c r="D593" s="54">
        <v>3.9</v>
      </c>
      <c r="E593" s="45"/>
      <c r="F593" s="40">
        <f t="shared" ref="F593:F596" si="41">+ROUND(TRUNC(D593,2)*TRUNC(E593,2),2)</f>
        <v>0</v>
      </c>
    </row>
    <row r="594" spans="1:6" x14ac:dyDescent="0.4">
      <c r="A594" s="38" t="s">
        <v>968</v>
      </c>
      <c r="B594" s="39" t="s">
        <v>36</v>
      </c>
      <c r="C594" s="46" t="s">
        <v>897</v>
      </c>
      <c r="D594" s="54">
        <v>5</v>
      </c>
      <c r="E594" s="45"/>
      <c r="F594" s="40">
        <f t="shared" si="41"/>
        <v>0</v>
      </c>
    </row>
    <row r="595" spans="1:6" x14ac:dyDescent="0.4">
      <c r="A595" s="38" t="s">
        <v>969</v>
      </c>
      <c r="B595" s="39" t="s">
        <v>47</v>
      </c>
      <c r="C595" s="46" t="s">
        <v>898</v>
      </c>
      <c r="D595" s="54">
        <v>131.19</v>
      </c>
      <c r="E595" s="45"/>
      <c r="F595" s="40">
        <f t="shared" si="41"/>
        <v>0</v>
      </c>
    </row>
    <row r="596" spans="1:6" x14ac:dyDescent="0.4">
      <c r="A596" s="38" t="s">
        <v>970</v>
      </c>
      <c r="B596" s="39" t="s">
        <v>36</v>
      </c>
      <c r="C596" s="46" t="s">
        <v>899</v>
      </c>
      <c r="D596" s="54">
        <v>30</v>
      </c>
      <c r="E596" s="45"/>
      <c r="F596" s="40">
        <f t="shared" si="41"/>
        <v>0</v>
      </c>
    </row>
    <row r="597" spans="1:6" x14ac:dyDescent="0.4">
      <c r="A597" s="42"/>
      <c r="B597" s="84" t="s">
        <v>965</v>
      </c>
      <c r="C597" s="85"/>
      <c r="D597" s="58"/>
      <c r="E597" s="49"/>
      <c r="F597" s="43">
        <f>SUM(F593:F596)</f>
        <v>0</v>
      </c>
    </row>
    <row r="598" spans="1:6" x14ac:dyDescent="0.4">
      <c r="A598" s="34" t="s">
        <v>966</v>
      </c>
      <c r="B598" s="34"/>
      <c r="C598" s="108" t="s">
        <v>900</v>
      </c>
      <c r="D598" s="57"/>
      <c r="E598" s="51"/>
      <c r="F598" s="44"/>
    </row>
    <row r="599" spans="1:6" x14ac:dyDescent="0.4">
      <c r="A599" s="38" t="s">
        <v>971</v>
      </c>
      <c r="B599" s="39" t="s">
        <v>47</v>
      </c>
      <c r="C599" s="46" t="s">
        <v>901</v>
      </c>
      <c r="D599" s="54">
        <v>11</v>
      </c>
      <c r="E599" s="45"/>
      <c r="F599" s="40">
        <f t="shared" ref="F599:F605" si="42">+ROUND(TRUNC(D599,2)*TRUNC(E599,2),2)</f>
        <v>0</v>
      </c>
    </row>
    <row r="600" spans="1:6" x14ac:dyDescent="0.4">
      <c r="A600" s="38" t="s">
        <v>972</v>
      </c>
      <c r="B600" s="39" t="s">
        <v>38</v>
      </c>
      <c r="C600" s="46" t="s">
        <v>902</v>
      </c>
      <c r="D600" s="54">
        <v>62.75</v>
      </c>
      <c r="E600" s="45"/>
      <c r="F600" s="40">
        <f t="shared" si="42"/>
        <v>0</v>
      </c>
    </row>
    <row r="601" spans="1:6" x14ac:dyDescent="0.4">
      <c r="A601" s="38" t="s">
        <v>973</v>
      </c>
      <c r="B601" s="39" t="s">
        <v>47</v>
      </c>
      <c r="C601" s="46" t="s">
        <v>903</v>
      </c>
      <c r="D601" s="54">
        <v>11</v>
      </c>
      <c r="E601" s="45"/>
      <c r="F601" s="40">
        <f t="shared" si="42"/>
        <v>0</v>
      </c>
    </row>
    <row r="602" spans="1:6" x14ac:dyDescent="0.4">
      <c r="A602" s="38" t="s">
        <v>974</v>
      </c>
      <c r="B602" s="39" t="s">
        <v>47</v>
      </c>
      <c r="C602" s="46" t="s">
        <v>904</v>
      </c>
      <c r="D602" s="54">
        <v>118.16</v>
      </c>
      <c r="E602" s="45"/>
      <c r="F602" s="40">
        <f t="shared" si="42"/>
        <v>0</v>
      </c>
    </row>
    <row r="603" spans="1:6" x14ac:dyDescent="0.4">
      <c r="A603" s="38" t="s">
        <v>975</v>
      </c>
      <c r="B603" s="39" t="s">
        <v>47</v>
      </c>
      <c r="C603" s="46" t="s">
        <v>905</v>
      </c>
      <c r="D603" s="54">
        <v>118.16</v>
      </c>
      <c r="E603" s="45"/>
      <c r="F603" s="40">
        <f t="shared" si="42"/>
        <v>0</v>
      </c>
    </row>
    <row r="604" spans="1:6" x14ac:dyDescent="0.4">
      <c r="A604" s="38" t="s">
        <v>976</v>
      </c>
      <c r="B604" s="39" t="s">
        <v>47</v>
      </c>
      <c r="C604" s="46" t="s">
        <v>64</v>
      </c>
      <c r="D604" s="54">
        <v>0.54</v>
      </c>
      <c r="E604" s="45"/>
      <c r="F604" s="40">
        <f t="shared" si="42"/>
        <v>0</v>
      </c>
    </row>
    <row r="605" spans="1:6" x14ac:dyDescent="0.4">
      <c r="A605" s="38" t="s">
        <v>977</v>
      </c>
      <c r="B605" s="39" t="s">
        <v>38</v>
      </c>
      <c r="C605" s="46" t="s">
        <v>65</v>
      </c>
      <c r="D605" s="54">
        <v>43.05</v>
      </c>
      <c r="E605" s="45"/>
      <c r="F605" s="40">
        <f t="shared" si="42"/>
        <v>0</v>
      </c>
    </row>
    <row r="606" spans="1:6" x14ac:dyDescent="0.4">
      <c r="A606" s="42"/>
      <c r="B606" s="84" t="s">
        <v>978</v>
      </c>
      <c r="C606" s="85"/>
      <c r="D606" s="58"/>
      <c r="E606" s="49"/>
      <c r="F606" s="43">
        <f>SUM(F599:F605)</f>
        <v>0</v>
      </c>
    </row>
    <row r="607" spans="1:6" x14ac:dyDescent="0.4">
      <c r="A607" s="34" t="s">
        <v>979</v>
      </c>
      <c r="B607" s="34"/>
      <c r="C607" s="108" t="s">
        <v>906</v>
      </c>
      <c r="D607" s="57"/>
      <c r="E607" s="51"/>
      <c r="F607" s="44"/>
    </row>
    <row r="608" spans="1:6" x14ac:dyDescent="0.4">
      <c r="A608" s="38" t="s">
        <v>980</v>
      </c>
      <c r="B608" s="39" t="s">
        <v>36</v>
      </c>
      <c r="C608" s="46" t="s">
        <v>907</v>
      </c>
      <c r="D608" s="54">
        <v>3</v>
      </c>
      <c r="E608" s="45"/>
      <c r="F608" s="40">
        <f t="shared" ref="F608:F614" si="43">+ROUND(TRUNC(D608,2)*TRUNC(E608,2),2)</f>
        <v>0</v>
      </c>
    </row>
    <row r="609" spans="1:6" x14ac:dyDescent="0.4">
      <c r="A609" s="38" t="s">
        <v>981</v>
      </c>
      <c r="B609" s="39" t="s">
        <v>36</v>
      </c>
      <c r="C609" s="46" t="s">
        <v>37</v>
      </c>
      <c r="D609" s="54">
        <v>3</v>
      </c>
      <c r="E609" s="45"/>
      <c r="F609" s="40">
        <f t="shared" si="43"/>
        <v>0</v>
      </c>
    </row>
    <row r="610" spans="1:6" x14ac:dyDescent="0.4">
      <c r="A610" s="38" t="s">
        <v>982</v>
      </c>
      <c r="B610" s="39" t="s">
        <v>36</v>
      </c>
      <c r="C610" s="46" t="s">
        <v>40</v>
      </c>
      <c r="D610" s="54">
        <v>6</v>
      </c>
      <c r="E610" s="45"/>
      <c r="F610" s="40">
        <f t="shared" si="43"/>
        <v>0</v>
      </c>
    </row>
    <row r="611" spans="1:6" x14ac:dyDescent="0.4">
      <c r="A611" s="38" t="s">
        <v>983</v>
      </c>
      <c r="B611" s="39" t="s">
        <v>36</v>
      </c>
      <c r="C611" s="46" t="s">
        <v>41</v>
      </c>
      <c r="D611" s="54">
        <v>3</v>
      </c>
      <c r="E611" s="45"/>
      <c r="F611" s="40">
        <f t="shared" si="43"/>
        <v>0</v>
      </c>
    </row>
    <row r="612" spans="1:6" x14ac:dyDescent="0.4">
      <c r="A612" s="38" t="s">
        <v>984</v>
      </c>
      <c r="B612" s="39" t="s">
        <v>70</v>
      </c>
      <c r="C612" s="46" t="s">
        <v>148</v>
      </c>
      <c r="D612" s="54">
        <v>6</v>
      </c>
      <c r="E612" s="45"/>
      <c r="F612" s="40">
        <f t="shared" si="43"/>
        <v>0</v>
      </c>
    </row>
    <row r="613" spans="1:6" x14ac:dyDescent="0.4">
      <c r="A613" s="38" t="s">
        <v>985</v>
      </c>
      <c r="B613" s="39" t="s">
        <v>38</v>
      </c>
      <c r="C613" s="46" t="s">
        <v>908</v>
      </c>
      <c r="D613" s="54">
        <v>9.58</v>
      </c>
      <c r="E613" s="45"/>
      <c r="F613" s="40">
        <f t="shared" si="43"/>
        <v>0</v>
      </c>
    </row>
    <row r="614" spans="1:6" x14ac:dyDescent="0.4">
      <c r="A614" s="38" t="s">
        <v>986</v>
      </c>
      <c r="B614" s="39" t="s">
        <v>38</v>
      </c>
      <c r="C614" s="46" t="s">
        <v>909</v>
      </c>
      <c r="D614" s="54">
        <v>52.88</v>
      </c>
      <c r="E614" s="45"/>
      <c r="F614" s="40">
        <f t="shared" si="43"/>
        <v>0</v>
      </c>
    </row>
    <row r="615" spans="1:6" x14ac:dyDescent="0.4">
      <c r="A615" s="42"/>
      <c r="B615" s="84" t="s">
        <v>987</v>
      </c>
      <c r="C615" s="85"/>
      <c r="D615" s="58"/>
      <c r="E615" s="49"/>
      <c r="F615" s="43">
        <f>SUM(F608:F614)</f>
        <v>0</v>
      </c>
    </row>
    <row r="616" spans="1:6" x14ac:dyDescent="0.4">
      <c r="A616" s="34" t="s">
        <v>988</v>
      </c>
      <c r="B616" s="34"/>
      <c r="C616" s="108" t="s">
        <v>910</v>
      </c>
      <c r="D616" s="57"/>
      <c r="E616" s="51"/>
      <c r="F616" s="44"/>
    </row>
    <row r="617" spans="1:6" x14ac:dyDescent="0.4">
      <c r="A617" s="38" t="s">
        <v>989</v>
      </c>
      <c r="B617" s="39" t="s">
        <v>47</v>
      </c>
      <c r="C617" s="46" t="s">
        <v>153</v>
      </c>
      <c r="D617" s="54">
        <v>69.430000000000007</v>
      </c>
      <c r="E617" s="45"/>
      <c r="F617" s="40">
        <f t="shared" ref="F617:F624" si="44">+ROUND(TRUNC(D617,2)*TRUNC(E617,2),2)</f>
        <v>0</v>
      </c>
    </row>
    <row r="618" spans="1:6" x14ac:dyDescent="0.4">
      <c r="A618" s="38" t="s">
        <v>990</v>
      </c>
      <c r="B618" s="39" t="s">
        <v>47</v>
      </c>
      <c r="C618" s="46" t="s">
        <v>198</v>
      </c>
      <c r="D618" s="54">
        <v>151.78</v>
      </c>
      <c r="E618" s="45"/>
      <c r="F618" s="40">
        <f t="shared" si="44"/>
        <v>0</v>
      </c>
    </row>
    <row r="619" spans="1:6" x14ac:dyDescent="0.4">
      <c r="A619" s="38" t="s">
        <v>991</v>
      </c>
      <c r="B619" s="39" t="s">
        <v>47</v>
      </c>
      <c r="C619" s="46" t="s">
        <v>911</v>
      </c>
      <c r="D619" s="54">
        <v>459.13</v>
      </c>
      <c r="E619" s="45"/>
      <c r="F619" s="40">
        <f t="shared" si="44"/>
        <v>0</v>
      </c>
    </row>
    <row r="620" spans="1:6" x14ac:dyDescent="0.4">
      <c r="A620" s="38" t="s">
        <v>992</v>
      </c>
      <c r="B620" s="39" t="s">
        <v>47</v>
      </c>
      <c r="C620" s="46" t="s">
        <v>116</v>
      </c>
      <c r="D620" s="54">
        <v>183.96</v>
      </c>
      <c r="E620" s="45"/>
      <c r="F620" s="40">
        <f t="shared" si="44"/>
        <v>0</v>
      </c>
    </row>
    <row r="621" spans="1:6" x14ac:dyDescent="0.4">
      <c r="A621" s="38" t="s">
        <v>993</v>
      </c>
      <c r="B621" s="39" t="s">
        <v>47</v>
      </c>
      <c r="C621" s="46" t="s">
        <v>151</v>
      </c>
      <c r="D621" s="54">
        <v>40</v>
      </c>
      <c r="E621" s="45"/>
      <c r="F621" s="40">
        <f t="shared" si="44"/>
        <v>0</v>
      </c>
    </row>
    <row r="622" spans="1:6" x14ac:dyDescent="0.4">
      <c r="A622" s="38" t="s">
        <v>994</v>
      </c>
      <c r="B622" s="39" t="s">
        <v>47</v>
      </c>
      <c r="C622" s="46" t="s">
        <v>912</v>
      </c>
      <c r="D622" s="54">
        <v>40</v>
      </c>
      <c r="E622" s="45"/>
      <c r="F622" s="40">
        <f t="shared" si="44"/>
        <v>0</v>
      </c>
    </row>
    <row r="623" spans="1:6" x14ac:dyDescent="0.4">
      <c r="A623" s="38" t="s">
        <v>995</v>
      </c>
      <c r="B623" s="39" t="s">
        <v>47</v>
      </c>
      <c r="C623" s="46" t="s">
        <v>913</v>
      </c>
      <c r="D623" s="54">
        <v>118.16</v>
      </c>
      <c r="E623" s="45"/>
      <c r="F623" s="40">
        <f t="shared" si="44"/>
        <v>0</v>
      </c>
    </row>
    <row r="624" spans="1:6" x14ac:dyDescent="0.4">
      <c r="A624" s="38" t="s">
        <v>996</v>
      </c>
      <c r="B624" s="39" t="s">
        <v>47</v>
      </c>
      <c r="C624" s="46" t="s">
        <v>914</v>
      </c>
      <c r="D624" s="54">
        <v>69.7</v>
      </c>
      <c r="E624" s="45"/>
      <c r="F624" s="40">
        <f t="shared" si="44"/>
        <v>0</v>
      </c>
    </row>
    <row r="625" spans="1:6" x14ac:dyDescent="0.4">
      <c r="A625" s="42"/>
      <c r="B625" s="84" t="s">
        <v>997</v>
      </c>
      <c r="C625" s="85"/>
      <c r="D625" s="58"/>
      <c r="E625" s="49"/>
      <c r="F625" s="43">
        <f>SUM(F617:F624)</f>
        <v>0</v>
      </c>
    </row>
    <row r="626" spans="1:6" x14ac:dyDescent="0.4">
      <c r="A626" s="34" t="s">
        <v>998</v>
      </c>
      <c r="B626" s="34"/>
      <c r="C626" s="108" t="s">
        <v>915</v>
      </c>
      <c r="D626" s="57"/>
      <c r="E626" s="51"/>
      <c r="F626" s="44"/>
    </row>
    <row r="627" spans="1:6" x14ac:dyDescent="0.4">
      <c r="A627" s="38" t="s">
        <v>999</v>
      </c>
      <c r="B627" s="39" t="s">
        <v>36</v>
      </c>
      <c r="C627" s="46" t="s">
        <v>916</v>
      </c>
      <c r="D627" s="54">
        <v>1</v>
      </c>
      <c r="E627" s="45"/>
      <c r="F627" s="40">
        <f t="shared" ref="F627:F640" si="45">+ROUND(TRUNC(D627,2)*TRUNC(E627,2),2)</f>
        <v>0</v>
      </c>
    </row>
    <row r="628" spans="1:6" x14ac:dyDescent="0.4">
      <c r="A628" s="38" t="s">
        <v>1000</v>
      </c>
      <c r="B628" s="39" t="s">
        <v>36</v>
      </c>
      <c r="C628" s="46" t="s">
        <v>917</v>
      </c>
      <c r="D628" s="54">
        <v>1</v>
      </c>
      <c r="E628" s="45"/>
      <c r="F628" s="40">
        <f t="shared" si="45"/>
        <v>0</v>
      </c>
    </row>
    <row r="629" spans="1:6" x14ac:dyDescent="0.4">
      <c r="A629" s="38" t="s">
        <v>1001</v>
      </c>
      <c r="B629" s="39" t="s">
        <v>38</v>
      </c>
      <c r="C629" s="46" t="s">
        <v>918</v>
      </c>
      <c r="D629" s="54">
        <v>463.2</v>
      </c>
      <c r="E629" s="45"/>
      <c r="F629" s="40">
        <f t="shared" si="45"/>
        <v>0</v>
      </c>
    </row>
    <row r="630" spans="1:6" x14ac:dyDescent="0.4">
      <c r="A630" s="38" t="s">
        <v>1002</v>
      </c>
      <c r="B630" s="39" t="s">
        <v>919</v>
      </c>
      <c r="C630" s="46" t="s">
        <v>920</v>
      </c>
      <c r="D630" s="54">
        <v>57.9</v>
      </c>
      <c r="E630" s="45"/>
      <c r="F630" s="40">
        <f t="shared" si="45"/>
        <v>0</v>
      </c>
    </row>
    <row r="631" spans="1:6" x14ac:dyDescent="0.4">
      <c r="A631" s="38" t="s">
        <v>1003</v>
      </c>
      <c r="B631" s="39" t="s">
        <v>38</v>
      </c>
      <c r="C631" s="46" t="s">
        <v>921</v>
      </c>
      <c r="D631" s="54">
        <v>463.2</v>
      </c>
      <c r="E631" s="45"/>
      <c r="F631" s="40">
        <f t="shared" si="45"/>
        <v>0</v>
      </c>
    </row>
    <row r="632" spans="1:6" x14ac:dyDescent="0.4">
      <c r="A632" s="38" t="s">
        <v>1004</v>
      </c>
      <c r="B632" s="39" t="s">
        <v>36</v>
      </c>
      <c r="C632" s="46" t="s">
        <v>922</v>
      </c>
      <c r="D632" s="54">
        <v>30</v>
      </c>
      <c r="E632" s="45"/>
      <c r="F632" s="40">
        <f t="shared" si="45"/>
        <v>0</v>
      </c>
    </row>
    <row r="633" spans="1:6" x14ac:dyDescent="0.4">
      <c r="A633" s="38" t="s">
        <v>1005</v>
      </c>
      <c r="B633" s="39" t="s">
        <v>36</v>
      </c>
      <c r="C633" s="46" t="s">
        <v>923</v>
      </c>
      <c r="D633" s="54">
        <v>30</v>
      </c>
      <c r="E633" s="45"/>
      <c r="F633" s="40">
        <f t="shared" si="45"/>
        <v>0</v>
      </c>
    </row>
    <row r="634" spans="1:6" x14ac:dyDescent="0.4">
      <c r="A634" s="38" t="s">
        <v>1006</v>
      </c>
      <c r="B634" s="39" t="s">
        <v>919</v>
      </c>
      <c r="C634" s="46" t="s">
        <v>924</v>
      </c>
      <c r="D634" s="54">
        <v>86.7</v>
      </c>
      <c r="E634" s="45"/>
      <c r="F634" s="40">
        <f t="shared" si="45"/>
        <v>0</v>
      </c>
    </row>
    <row r="635" spans="1:6" x14ac:dyDescent="0.4">
      <c r="A635" s="38" t="s">
        <v>1007</v>
      </c>
      <c r="B635" s="39" t="s">
        <v>36</v>
      </c>
      <c r="C635" s="46" t="s">
        <v>925</v>
      </c>
      <c r="D635" s="54">
        <v>4</v>
      </c>
      <c r="E635" s="45"/>
      <c r="F635" s="40">
        <f t="shared" si="45"/>
        <v>0</v>
      </c>
    </row>
    <row r="636" spans="1:6" x14ac:dyDescent="0.4">
      <c r="A636" s="38" t="s">
        <v>1008</v>
      </c>
      <c r="B636" s="39" t="s">
        <v>38</v>
      </c>
      <c r="C636" s="46" t="s">
        <v>926</v>
      </c>
      <c r="D636" s="54">
        <v>5</v>
      </c>
      <c r="E636" s="45"/>
      <c r="F636" s="40">
        <f t="shared" si="45"/>
        <v>0</v>
      </c>
    </row>
    <row r="637" spans="1:6" x14ac:dyDescent="0.4">
      <c r="A637" s="38" t="s">
        <v>1009</v>
      </c>
      <c r="B637" s="39" t="s">
        <v>70</v>
      </c>
      <c r="C637" s="46" t="s">
        <v>927</v>
      </c>
      <c r="D637" s="54">
        <v>1</v>
      </c>
      <c r="E637" s="45"/>
      <c r="F637" s="40">
        <f t="shared" si="45"/>
        <v>0</v>
      </c>
    </row>
    <row r="638" spans="1:6" x14ac:dyDescent="0.4">
      <c r="A638" s="38" t="s">
        <v>1010</v>
      </c>
      <c r="B638" s="39" t="s">
        <v>70</v>
      </c>
      <c r="C638" s="46" t="s">
        <v>928</v>
      </c>
      <c r="D638" s="54">
        <v>2</v>
      </c>
      <c r="E638" s="45"/>
      <c r="F638" s="40">
        <f t="shared" si="45"/>
        <v>0</v>
      </c>
    </row>
    <row r="639" spans="1:6" x14ac:dyDescent="0.4">
      <c r="A639" s="38" t="s">
        <v>1011</v>
      </c>
      <c r="B639" s="39" t="s">
        <v>47</v>
      </c>
      <c r="C639" s="46" t="s">
        <v>929</v>
      </c>
      <c r="D639" s="54">
        <v>11</v>
      </c>
      <c r="E639" s="45"/>
      <c r="F639" s="40">
        <f t="shared" si="45"/>
        <v>0</v>
      </c>
    </row>
    <row r="640" spans="1:6" x14ac:dyDescent="0.4">
      <c r="A640" s="38" t="s">
        <v>1012</v>
      </c>
      <c r="B640" s="39" t="s">
        <v>36</v>
      </c>
      <c r="C640" s="46" t="s">
        <v>930</v>
      </c>
      <c r="D640" s="54">
        <v>1</v>
      </c>
      <c r="E640" s="45"/>
      <c r="F640" s="40">
        <f t="shared" si="45"/>
        <v>0</v>
      </c>
    </row>
    <row r="641" spans="1:6" x14ac:dyDescent="0.4">
      <c r="A641" s="42"/>
      <c r="B641" s="84" t="s">
        <v>1013</v>
      </c>
      <c r="C641" s="85"/>
      <c r="D641" s="58"/>
      <c r="E641" s="49"/>
      <c r="F641" s="43">
        <f>SUM(F627:F640)</f>
        <v>0</v>
      </c>
    </row>
    <row r="642" spans="1:6" x14ac:dyDescent="0.4">
      <c r="A642" s="34" t="s">
        <v>1036</v>
      </c>
      <c r="B642" s="34"/>
      <c r="C642" s="108" t="s">
        <v>1014</v>
      </c>
      <c r="D642" s="57"/>
      <c r="E642" s="51"/>
      <c r="F642" s="44"/>
    </row>
    <row r="643" spans="1:6" x14ac:dyDescent="0.4">
      <c r="A643" s="38" t="s">
        <v>1037</v>
      </c>
      <c r="B643" s="39" t="s">
        <v>70</v>
      </c>
      <c r="C643" s="46" t="s">
        <v>1015</v>
      </c>
      <c r="D643" s="54">
        <v>2</v>
      </c>
      <c r="E643" s="45"/>
      <c r="F643" s="40">
        <f t="shared" ref="F643:F647" si="46">+ROUND(TRUNC(D643,2)*TRUNC(E643,2),2)</f>
        <v>0</v>
      </c>
    </row>
    <row r="644" spans="1:6" x14ac:dyDescent="0.4">
      <c r="A644" s="38" t="s">
        <v>1038</v>
      </c>
      <c r="B644" s="39" t="s">
        <v>70</v>
      </c>
      <c r="C644" s="46" t="s">
        <v>46</v>
      </c>
      <c r="D644" s="54">
        <v>10</v>
      </c>
      <c r="E644" s="45"/>
      <c r="F644" s="40">
        <f t="shared" si="46"/>
        <v>0</v>
      </c>
    </row>
    <row r="645" spans="1:6" x14ac:dyDescent="0.4">
      <c r="A645" s="38" t="s">
        <v>1039</v>
      </c>
      <c r="B645" s="39" t="s">
        <v>70</v>
      </c>
      <c r="C645" s="46" t="s">
        <v>113</v>
      </c>
      <c r="D645" s="54">
        <v>5</v>
      </c>
      <c r="E645" s="45"/>
      <c r="F645" s="40">
        <f t="shared" si="46"/>
        <v>0</v>
      </c>
    </row>
    <row r="646" spans="1:6" x14ac:dyDescent="0.4">
      <c r="A646" s="38" t="s">
        <v>1040</v>
      </c>
      <c r="B646" s="39" t="s">
        <v>70</v>
      </c>
      <c r="C646" s="46" t="s">
        <v>1016</v>
      </c>
      <c r="D646" s="54">
        <v>9</v>
      </c>
      <c r="E646" s="45"/>
      <c r="F646" s="40">
        <f t="shared" si="46"/>
        <v>0</v>
      </c>
    </row>
    <row r="647" spans="1:6" x14ac:dyDescent="0.4">
      <c r="A647" s="38" t="s">
        <v>1041</v>
      </c>
      <c r="B647" s="39" t="s">
        <v>70</v>
      </c>
      <c r="C647" s="46" t="s">
        <v>1017</v>
      </c>
      <c r="D647" s="54">
        <v>38</v>
      </c>
      <c r="E647" s="45"/>
      <c r="F647" s="40">
        <f t="shared" si="46"/>
        <v>0</v>
      </c>
    </row>
    <row r="648" spans="1:6" x14ac:dyDescent="0.4">
      <c r="A648" s="42"/>
      <c r="B648" s="84" t="s">
        <v>1029</v>
      </c>
      <c r="C648" s="85"/>
      <c r="D648" s="58"/>
      <c r="E648" s="49"/>
      <c r="F648" s="43">
        <f>SUM(F643:F647)</f>
        <v>0</v>
      </c>
    </row>
    <row r="649" spans="1:6" x14ac:dyDescent="0.4">
      <c r="A649" s="34" t="s">
        <v>1042</v>
      </c>
      <c r="B649" s="34"/>
      <c r="C649" s="108" t="s">
        <v>1018</v>
      </c>
      <c r="D649" s="57"/>
      <c r="E649" s="51"/>
      <c r="F649" s="44"/>
    </row>
    <row r="650" spans="1:6" x14ac:dyDescent="0.4">
      <c r="A650" s="38" t="s">
        <v>1043</v>
      </c>
      <c r="B650" s="39" t="s">
        <v>70</v>
      </c>
      <c r="C650" s="46" t="s">
        <v>1019</v>
      </c>
      <c r="D650" s="54">
        <v>10</v>
      </c>
      <c r="E650" s="45"/>
      <c r="F650" s="40">
        <f t="shared" ref="F650:F652" si="47">+ROUND(TRUNC(D650,2)*TRUNC(E650,2),2)</f>
        <v>0</v>
      </c>
    </row>
    <row r="651" spans="1:6" x14ac:dyDescent="0.4">
      <c r="A651" s="38" t="s">
        <v>1044</v>
      </c>
      <c r="B651" s="39" t="s">
        <v>70</v>
      </c>
      <c r="C651" s="46" t="s">
        <v>1020</v>
      </c>
      <c r="D651" s="54">
        <v>2</v>
      </c>
      <c r="E651" s="45"/>
      <c r="F651" s="40">
        <f t="shared" si="47"/>
        <v>0</v>
      </c>
    </row>
    <row r="652" spans="1:6" x14ac:dyDescent="0.4">
      <c r="A652" s="38" t="s">
        <v>1045</v>
      </c>
      <c r="B652" s="39" t="s">
        <v>70</v>
      </c>
      <c r="C652" s="46" t="s">
        <v>1021</v>
      </c>
      <c r="D652" s="54">
        <v>10</v>
      </c>
      <c r="E652" s="45"/>
      <c r="F652" s="40">
        <f t="shared" si="47"/>
        <v>0</v>
      </c>
    </row>
    <row r="653" spans="1:6" x14ac:dyDescent="0.4">
      <c r="A653" s="42"/>
      <c r="B653" s="84" t="s">
        <v>1030</v>
      </c>
      <c r="C653" s="85"/>
      <c r="D653" s="58"/>
      <c r="E653" s="49"/>
      <c r="F653" s="43">
        <f>SUM(F650:F652)</f>
        <v>0</v>
      </c>
    </row>
    <row r="654" spans="1:6" x14ac:dyDescent="0.4">
      <c r="A654" s="34" t="s">
        <v>1046</v>
      </c>
      <c r="B654" s="34"/>
      <c r="C654" s="108" t="s">
        <v>1022</v>
      </c>
      <c r="D654" s="57"/>
      <c r="E654" s="51"/>
      <c r="F654" s="44"/>
    </row>
    <row r="655" spans="1:6" x14ac:dyDescent="0.4">
      <c r="A655" s="38" t="s">
        <v>1047</v>
      </c>
      <c r="B655" s="39" t="s">
        <v>47</v>
      </c>
      <c r="C655" s="46" t="s">
        <v>91</v>
      </c>
      <c r="D655" s="54">
        <v>3</v>
      </c>
      <c r="E655" s="45"/>
      <c r="F655" s="40">
        <f t="shared" ref="F655:F663" si="48">+ROUND(TRUNC(D655,2)*TRUNC(E655,2),2)</f>
        <v>0</v>
      </c>
    </row>
    <row r="656" spans="1:6" x14ac:dyDescent="0.4">
      <c r="A656" s="38" t="s">
        <v>1048</v>
      </c>
      <c r="B656" s="39" t="s">
        <v>36</v>
      </c>
      <c r="C656" s="46" t="s">
        <v>170</v>
      </c>
      <c r="D656" s="54">
        <v>1</v>
      </c>
      <c r="E656" s="45"/>
      <c r="F656" s="40">
        <f t="shared" si="48"/>
        <v>0</v>
      </c>
    </row>
    <row r="657" spans="1:6" x14ac:dyDescent="0.4">
      <c r="A657" s="38" t="s">
        <v>1049</v>
      </c>
      <c r="B657" s="39" t="s">
        <v>36</v>
      </c>
      <c r="C657" s="46" t="s">
        <v>175</v>
      </c>
      <c r="D657" s="54">
        <v>1</v>
      </c>
      <c r="E657" s="45"/>
      <c r="F657" s="40">
        <f t="shared" si="48"/>
        <v>0</v>
      </c>
    </row>
    <row r="658" spans="1:6" x14ac:dyDescent="0.4">
      <c r="A658" s="38" t="s">
        <v>1050</v>
      </c>
      <c r="B658" s="39" t="s">
        <v>36</v>
      </c>
      <c r="C658" s="46" t="s">
        <v>176</v>
      </c>
      <c r="D658" s="54">
        <v>1</v>
      </c>
      <c r="E658" s="45"/>
      <c r="F658" s="40">
        <f t="shared" si="48"/>
        <v>0</v>
      </c>
    </row>
    <row r="659" spans="1:6" x14ac:dyDescent="0.4">
      <c r="A659" s="38" t="s">
        <v>1051</v>
      </c>
      <c r="B659" s="39" t="s">
        <v>36</v>
      </c>
      <c r="C659" s="46" t="s">
        <v>167</v>
      </c>
      <c r="D659" s="54">
        <v>3</v>
      </c>
      <c r="E659" s="45"/>
      <c r="F659" s="40">
        <f t="shared" si="48"/>
        <v>0</v>
      </c>
    </row>
    <row r="660" spans="1:6" x14ac:dyDescent="0.4">
      <c r="A660" s="38" t="s">
        <v>1052</v>
      </c>
      <c r="B660" s="39" t="s">
        <v>38</v>
      </c>
      <c r="C660" s="46" t="s">
        <v>178</v>
      </c>
      <c r="D660" s="54">
        <v>60</v>
      </c>
      <c r="E660" s="45"/>
      <c r="F660" s="40">
        <f t="shared" si="48"/>
        <v>0</v>
      </c>
    </row>
    <row r="661" spans="1:6" x14ac:dyDescent="0.4">
      <c r="A661" s="38" t="s">
        <v>1053</v>
      </c>
      <c r="B661" s="39" t="s">
        <v>70</v>
      </c>
      <c r="C661" s="46" t="s">
        <v>120</v>
      </c>
      <c r="D661" s="54">
        <v>6</v>
      </c>
      <c r="E661" s="45"/>
      <c r="F661" s="40">
        <f t="shared" si="48"/>
        <v>0</v>
      </c>
    </row>
    <row r="662" spans="1:6" x14ac:dyDescent="0.4">
      <c r="A662" s="38" t="s">
        <v>1054</v>
      </c>
      <c r="B662" s="39" t="s">
        <v>70</v>
      </c>
      <c r="C662" s="46" t="s">
        <v>1023</v>
      </c>
      <c r="D662" s="54">
        <v>1</v>
      </c>
      <c r="E662" s="45"/>
      <c r="F662" s="40">
        <f t="shared" si="48"/>
        <v>0</v>
      </c>
    </row>
    <row r="663" spans="1:6" x14ac:dyDescent="0.4">
      <c r="A663" s="38" t="s">
        <v>1055</v>
      </c>
      <c r="B663" s="39" t="s">
        <v>70</v>
      </c>
      <c r="C663" s="46" t="s">
        <v>122</v>
      </c>
      <c r="D663" s="54">
        <v>2</v>
      </c>
      <c r="E663" s="45"/>
      <c r="F663" s="40">
        <f t="shared" si="48"/>
        <v>0</v>
      </c>
    </row>
    <row r="664" spans="1:6" x14ac:dyDescent="0.4">
      <c r="A664" s="42"/>
      <c r="B664" s="84" t="s">
        <v>1031</v>
      </c>
      <c r="C664" s="85"/>
      <c r="D664" s="58"/>
      <c r="E664" s="49"/>
      <c r="F664" s="43">
        <f>SUM(F655:F663)</f>
        <v>0</v>
      </c>
    </row>
    <row r="665" spans="1:6" x14ac:dyDescent="0.4">
      <c r="A665" s="34" t="s">
        <v>1056</v>
      </c>
      <c r="B665" s="34"/>
      <c r="C665" s="108" t="s">
        <v>6</v>
      </c>
      <c r="D665" s="57"/>
      <c r="E665" s="51"/>
      <c r="F665" s="44"/>
    </row>
    <row r="666" spans="1:6" x14ac:dyDescent="0.4">
      <c r="A666" s="38" t="s">
        <v>1057</v>
      </c>
      <c r="B666" s="39" t="s">
        <v>70</v>
      </c>
      <c r="C666" s="46" t="s">
        <v>308</v>
      </c>
      <c r="D666" s="54">
        <v>1</v>
      </c>
      <c r="E666" s="45"/>
      <c r="F666" s="40">
        <f t="shared" ref="F666" si="49">+ROUND(TRUNC(D666,2)*TRUNC(E666,2),2)</f>
        <v>0</v>
      </c>
    </row>
    <row r="667" spans="1:6" x14ac:dyDescent="0.4">
      <c r="A667" s="42"/>
      <c r="B667" s="84" t="s">
        <v>1032</v>
      </c>
      <c r="C667" s="85"/>
      <c r="D667" s="58"/>
      <c r="E667" s="49"/>
      <c r="F667" s="43">
        <f>SUM(F666)</f>
        <v>0</v>
      </c>
    </row>
    <row r="668" spans="1:6" x14ac:dyDescent="0.4">
      <c r="A668" s="34" t="s">
        <v>1058</v>
      </c>
      <c r="B668" s="34"/>
      <c r="C668" s="108" t="s">
        <v>5</v>
      </c>
      <c r="D668" s="57"/>
      <c r="E668" s="51"/>
      <c r="F668" s="44"/>
    </row>
    <row r="669" spans="1:6" x14ac:dyDescent="0.4">
      <c r="A669" s="38" t="s">
        <v>1059</v>
      </c>
      <c r="B669" s="39" t="s">
        <v>70</v>
      </c>
      <c r="C669" s="46" t="s">
        <v>1024</v>
      </c>
      <c r="D669" s="54">
        <v>1</v>
      </c>
      <c r="E669" s="45"/>
      <c r="F669" s="40">
        <f t="shared" ref="F669:F674" si="50">+ROUND(TRUNC(D669,2)*TRUNC(E669,2),2)</f>
        <v>0</v>
      </c>
    </row>
    <row r="670" spans="1:6" x14ac:dyDescent="0.4">
      <c r="A670" s="38" t="s">
        <v>1060</v>
      </c>
      <c r="B670" s="39" t="s">
        <v>36</v>
      </c>
      <c r="C670" s="46" t="s">
        <v>315</v>
      </c>
      <c r="D670" s="54">
        <v>13.8</v>
      </c>
      <c r="E670" s="45"/>
      <c r="F670" s="40">
        <f t="shared" si="50"/>
        <v>0</v>
      </c>
    </row>
    <row r="671" spans="1:6" x14ac:dyDescent="0.4">
      <c r="A671" s="38" t="s">
        <v>1061</v>
      </c>
      <c r="B671" s="39" t="s">
        <v>36</v>
      </c>
      <c r="C671" s="46" t="s">
        <v>1025</v>
      </c>
      <c r="D671" s="54">
        <v>1</v>
      </c>
      <c r="E671" s="45"/>
      <c r="F671" s="40">
        <f t="shared" si="50"/>
        <v>0</v>
      </c>
    </row>
    <row r="672" spans="1:6" x14ac:dyDescent="0.4">
      <c r="A672" s="38" t="s">
        <v>1062</v>
      </c>
      <c r="B672" s="39" t="s">
        <v>36</v>
      </c>
      <c r="C672" s="46" t="s">
        <v>1026</v>
      </c>
      <c r="D672" s="54">
        <v>1</v>
      </c>
      <c r="E672" s="45"/>
      <c r="F672" s="40">
        <f t="shared" si="50"/>
        <v>0</v>
      </c>
    </row>
    <row r="673" spans="1:11" x14ac:dyDescent="0.4">
      <c r="A673" s="38" t="s">
        <v>1063</v>
      </c>
      <c r="B673" s="39" t="s">
        <v>47</v>
      </c>
      <c r="C673" s="46" t="s">
        <v>1027</v>
      </c>
      <c r="D673" s="54">
        <v>34.56</v>
      </c>
      <c r="E673" s="45"/>
      <c r="F673" s="40">
        <f t="shared" si="50"/>
        <v>0</v>
      </c>
    </row>
    <row r="674" spans="1:11" x14ac:dyDescent="0.4">
      <c r="A674" s="38" t="s">
        <v>1064</v>
      </c>
      <c r="B674" s="39" t="s">
        <v>36</v>
      </c>
      <c r="C674" s="46" t="s">
        <v>1028</v>
      </c>
      <c r="D674" s="54">
        <v>1</v>
      </c>
      <c r="E674" s="45"/>
      <c r="F674" s="40">
        <f t="shared" si="50"/>
        <v>0</v>
      </c>
    </row>
    <row r="675" spans="1:11" x14ac:dyDescent="0.4">
      <c r="A675" s="42"/>
      <c r="B675" s="84" t="s">
        <v>1033</v>
      </c>
      <c r="C675" s="85"/>
      <c r="D675" s="58"/>
      <c r="E675" s="49"/>
      <c r="F675" s="43">
        <f>SUM(F669:F674)</f>
        <v>0</v>
      </c>
    </row>
    <row r="676" spans="1:11" x14ac:dyDescent="0.4">
      <c r="A676" s="34" t="s">
        <v>1066</v>
      </c>
      <c r="B676" s="34"/>
      <c r="C676" s="108" t="s">
        <v>324</v>
      </c>
      <c r="D676" s="57"/>
      <c r="E676" s="51"/>
      <c r="F676" s="44"/>
    </row>
    <row r="677" spans="1:11" x14ac:dyDescent="0.4">
      <c r="A677" s="38" t="s">
        <v>1065</v>
      </c>
      <c r="B677" s="39" t="s">
        <v>70</v>
      </c>
      <c r="C677" s="46" t="s">
        <v>324</v>
      </c>
      <c r="D677" s="54">
        <v>1</v>
      </c>
      <c r="E677" s="45"/>
      <c r="F677" s="40">
        <f t="shared" ref="F677" si="51">+ROUND(TRUNC(D677,2)*TRUNC(E677,2),2)</f>
        <v>0</v>
      </c>
    </row>
    <row r="678" spans="1:11" x14ac:dyDescent="0.4">
      <c r="A678" s="41"/>
      <c r="B678" s="99" t="s">
        <v>1034</v>
      </c>
      <c r="C678" s="99"/>
      <c r="D678" s="65"/>
      <c r="E678" s="66"/>
      <c r="F678" s="2">
        <f>SUM(F677)</f>
        <v>0</v>
      </c>
    </row>
    <row r="679" spans="1:11" x14ac:dyDescent="0.4">
      <c r="B679" s="100" t="s">
        <v>1035</v>
      </c>
      <c r="C679" s="100"/>
      <c r="D679" s="100"/>
      <c r="E679" s="100"/>
      <c r="F679" s="67">
        <f>+F24+F40+F98+F150+F164+F197+F217+F226+F245+F250+F269+F294+F328+F331+F334+F356+F372+F386+F393+F427+F433+F452+F486+F490+F493+F501+F509+F524+F530+F533+F550+F553+F557+F579+F591+F597+F606+F615+F625+F641+F648+F653+F664+F667+F675+F678</f>
        <v>0</v>
      </c>
    </row>
    <row r="680" spans="1:11" ht="14.6" customHeight="1" x14ac:dyDescent="0.4">
      <c r="A680" s="41"/>
      <c r="B680" s="41"/>
      <c r="C680" s="47" t="s">
        <v>33</v>
      </c>
      <c r="D680" s="23">
        <v>0.13</v>
      </c>
      <c r="E680" s="24"/>
      <c r="F680" s="1"/>
    </row>
    <row r="681" spans="1:11" ht="14.6" customHeight="1" x14ac:dyDescent="0.4">
      <c r="A681" s="41"/>
      <c r="B681" s="41"/>
      <c r="C681" s="48" t="s">
        <v>34</v>
      </c>
      <c r="D681" s="25">
        <v>0.13</v>
      </c>
      <c r="E681" s="26"/>
      <c r="F681" s="1"/>
    </row>
    <row r="682" spans="1:11" ht="25" customHeight="1" x14ac:dyDescent="0.4">
      <c r="A682" s="41"/>
      <c r="B682" s="41"/>
      <c r="C682" s="47" t="s">
        <v>7</v>
      </c>
      <c r="D682" s="27"/>
      <c r="E682" s="28"/>
      <c r="F682" s="29" t="str">
        <f>IF(COUNTA(E677,E669:E674,E666,E655:E663,E650:E652,E643:E647,E627:E640,E617:E624,E608:E614,E526:E605,E511:E523,E503:E508,E495:E500,E492,E488:E489,E454:E485,E435:E451,E429:E432,E395:E426,E388:E392,E374:E385,E358:E371,E336:E355,E333,E330,E296:E327,E271:E293,E252:E268,E247:E249,E228:E244,E219:E225,E199:E216,E166:E196,E152:E163,E100:E149,E42:E97,E26:E39,E8:E23)&lt;579,"hay partidas sin ofertar",F679+F680+F681)</f>
        <v>hay partidas sin ofertar</v>
      </c>
    </row>
    <row r="683" spans="1:11" ht="23.6" customHeight="1" x14ac:dyDescent="0.4">
      <c r="A683" s="104" t="s">
        <v>1070</v>
      </c>
      <c r="B683" s="104"/>
      <c r="C683" s="104"/>
      <c r="D683" s="104"/>
      <c r="E683" s="104"/>
      <c r="F683" s="104"/>
      <c r="G683" s="103"/>
      <c r="H683" s="103"/>
      <c r="I683" s="103"/>
      <c r="J683" s="103"/>
      <c r="K683" s="103"/>
    </row>
    <row r="687" spans="1:11" x14ac:dyDescent="0.4">
      <c r="A687" s="3" t="s">
        <v>8</v>
      </c>
      <c r="C687" s="102"/>
      <c r="D687" s="101"/>
      <c r="E687" s="101"/>
      <c r="F687" s="101"/>
    </row>
  </sheetData>
  <sheetProtection algorithmName="SHA-512" hashValue="27OP4nyy0VK4DIO59+FdFLQTmoAKX2ewx1I6HOHu3MIic3IoqwZjtwyzrzFKns3ErZhqGmd31/Z/YSUPVzecAw==" saltValue="Rg0FvdRk66yCMz2jhg+tKQ==" spinCount="100000" sheet="1" objects="1" scenarios="1" selectLockedCells="1"/>
  <autoFilter ref="A6:H682" xr:uid="{DC7204A1-8805-489F-8C5A-2BDB3064069F}"/>
  <mergeCells count="55">
    <mergeCell ref="A683:F683"/>
    <mergeCell ref="B678:C678"/>
    <mergeCell ref="B679:E679"/>
    <mergeCell ref="B550:C550"/>
    <mergeCell ref="B553:C553"/>
    <mergeCell ref="B557:C557"/>
    <mergeCell ref="B579:C579"/>
    <mergeCell ref="B591:C591"/>
    <mergeCell ref="B597:C597"/>
    <mergeCell ref="B606:C606"/>
    <mergeCell ref="B615:C615"/>
    <mergeCell ref="B625:C625"/>
    <mergeCell ref="B641:C641"/>
    <mergeCell ref="B648:C648"/>
    <mergeCell ref="B653:C653"/>
    <mergeCell ref="B664:C664"/>
    <mergeCell ref="B667:C667"/>
    <mergeCell ref="B486:E486"/>
    <mergeCell ref="B490:E490"/>
    <mergeCell ref="B493:E493"/>
    <mergeCell ref="B501:E501"/>
    <mergeCell ref="B675:C675"/>
    <mergeCell ref="B509:E509"/>
    <mergeCell ref="B524:E524"/>
    <mergeCell ref="B530:C530"/>
    <mergeCell ref="B533:C533"/>
    <mergeCell ref="B197:E197"/>
    <mergeCell ref="B217:E217"/>
    <mergeCell ref="B226:E226"/>
    <mergeCell ref="B245:E245"/>
    <mergeCell ref="C246:D246"/>
    <mergeCell ref="B250:E250"/>
    <mergeCell ref="B269:E269"/>
    <mergeCell ref="B294:E294"/>
    <mergeCell ref="C394:E394"/>
    <mergeCell ref="B427:E427"/>
    <mergeCell ref="B433:E433"/>
    <mergeCell ref="B452:E452"/>
    <mergeCell ref="B393:E393"/>
    <mergeCell ref="B328:E328"/>
    <mergeCell ref="B331:E331"/>
    <mergeCell ref="B334:E334"/>
    <mergeCell ref="B356:E356"/>
    <mergeCell ref="C357:E357"/>
    <mergeCell ref="B372:E372"/>
    <mergeCell ref="C373:E373"/>
    <mergeCell ref="B164:E164"/>
    <mergeCell ref="A1:F1"/>
    <mergeCell ref="A2:F2"/>
    <mergeCell ref="B386:E386"/>
    <mergeCell ref="C387:E387"/>
    <mergeCell ref="B98:E98"/>
    <mergeCell ref="B24:E24"/>
    <mergeCell ref="B40:E40"/>
    <mergeCell ref="B150:E150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2" fitToHeight="100" orientation="portrait" r:id="rId1"/>
  <headerFooter>
    <oddFooter>&amp;R &amp;P / &amp;N</oddFooter>
  </headerFooter>
  <ignoredErrors>
    <ignoredError sqref="F26:F29 A40 F270 F7:F23 F41:F42 F246:F247 F295 F251 F394 F388 B453:C4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2026-06-09T07:21:46Z</cp:lastPrinted>
  <dcterms:created xsi:type="dcterms:W3CDTF">2025-05-09T06:37:59Z</dcterms:created>
  <dcterms:modified xsi:type="dcterms:W3CDTF">2026-06-09T07:22:30Z</dcterms:modified>
</cp:coreProperties>
</file>