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2646-2026 - Adecuación salas para nuevos programas CP RTVE Sevilla (VV)\2 Doc def\"/>
    </mc:Choice>
  </mc:AlternateContent>
  <xr:revisionPtr revIDLastSave="0" documentId="13_ncr:1_{704144BC-7838-4A2C-ADDB-4AE59AFEB2FA}" xr6:coauthVersionLast="36" xr6:coauthVersionMax="36" xr10:uidLastSave="{00000000-0000-0000-0000-000000000000}"/>
  <bookViews>
    <workbookView xWindow="-103" yWindow="-103" windowWidth="23254" windowHeight="12454" activeTab="1" xr2:uid="{A52B4E31-3FAB-4C67-A221-F7C3CBA493C6}"/>
  </bookViews>
  <sheets>
    <sheet name="Anexo I pag 1 oferta" sheetId="5" r:id="rId1"/>
    <sheet name="Anexo I Tabla Desglose Precio" sheetId="4" r:id="rId2"/>
  </sheets>
  <definedNames>
    <definedName name="_xlnm._FilterDatabase" localSheetId="1" hidden="1">'Anexo I Tabla Desglose Precio'!$A$7:$H$80</definedName>
    <definedName name="_xlnm.Print_Area" localSheetId="0">'Anexo I pag 1 oferta'!$A$3:$I$56</definedName>
    <definedName name="_xlnm.Print_Area" localSheetId="1">'Anexo I Tabla Desglose Precio'!$A$7:$H$85</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9" i="4" l="1"/>
  <c r="H77" i="4"/>
  <c r="H75" i="4"/>
  <c r="H71" i="4" l="1"/>
  <c r="H69" i="4"/>
  <c r="H67" i="4"/>
  <c r="H65" i="4"/>
  <c r="H63" i="4"/>
  <c r="H61" i="4"/>
  <c r="H51" i="4"/>
  <c r="H49" i="4"/>
  <c r="H55" i="4"/>
  <c r="H53" i="4"/>
  <c r="H57" i="4"/>
  <c r="H44" i="4"/>
  <c r="H26" i="4"/>
  <c r="H24" i="4"/>
  <c r="H22" i="4"/>
  <c r="H34" i="4"/>
  <c r="H32" i="4"/>
  <c r="H30" i="4"/>
  <c r="H28" i="4"/>
  <c r="H40" i="4"/>
  <c r="H38" i="4"/>
  <c r="H36" i="4"/>
  <c r="H20" i="4"/>
  <c r="H42" i="4" l="1"/>
  <c r="H46" i="4"/>
  <c r="H59" i="4" l="1"/>
  <c r="H73" i="4" s="1"/>
  <c r="H16" i="4"/>
  <c r="H14" i="4"/>
  <c r="H12" i="4"/>
  <c r="H10" i="4"/>
  <c r="H8" i="4"/>
  <c r="H18" i="4" l="1"/>
  <c r="H47" i="4" s="1"/>
  <c r="H80" i="4" l="1"/>
  <c r="B29" i="5" s="1"/>
</calcChain>
</file>

<file path=xl/sharedStrings.xml><?xml version="1.0" encoding="utf-8"?>
<sst xmlns="http://schemas.openxmlformats.org/spreadsheetml/2006/main" count="233" uniqueCount="148">
  <si>
    <t>Código</t>
  </si>
  <si>
    <t>Nat</t>
  </si>
  <si>
    <t>Ud</t>
  </si>
  <si>
    <t>Resumen</t>
  </si>
  <si>
    <t>CanPres</t>
  </si>
  <si>
    <t>Capítulo</t>
  </si>
  <si>
    <t/>
  </si>
  <si>
    <t>Partida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</si>
  <si>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</si>
  <si>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</si>
  <si>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</si>
  <si>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</si>
  <si>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</si>
  <si>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</si>
  <si>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</si>
  <si>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</si>
  <si>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</si>
  <si>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</si>
  <si>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</si>
  <si>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</si>
  <si>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</si>
  <si>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</si>
  <si>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</si>
  <si>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</si>
  <si>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</si>
  <si>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</si>
  <si>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</si>
  <si>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</si>
  <si>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</si>
  <si>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</si>
  <si>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</si>
  <si>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</si>
  <si>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</si>
  <si>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</si>
  <si>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</si>
  <si>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</si>
  <si>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</si>
  <si>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Importe Unitario Ofertado</t>
  </si>
  <si>
    <t>Total Ofertado</t>
  </si>
  <si>
    <t>UD</t>
  </si>
  <si>
    <t>01.01</t>
  </si>
  <si>
    <t>01.02</t>
  </si>
  <si>
    <t>01.03</t>
  </si>
  <si>
    <t>02.01</t>
  </si>
  <si>
    <t>Total Capítulo 02</t>
  </si>
  <si>
    <t xml:space="preserve">(*) Deben ofertarse todas las partidas. Si alguna se ofertara por importe CERO se consideraría ofertada SIN COSTE para CRTVE.  </t>
  </si>
  <si>
    <t>ud</t>
  </si>
  <si>
    <t>ACTUACIONES PREVIAS Y TRABAJOS VARIOS</t>
  </si>
  <si>
    <t>01.01.01</t>
  </si>
  <si>
    <t>DESMONTAJE DE ARMARIOS DE ARCHIVOS DE SALAS COMPACTOS</t>
  </si>
  <si>
    <t>Desmontaje de armarios de archivo, incluso guías y tableros apoyados en suelo, se acopiarán en las zonas habilitadas que indique el personal responsale de RTVE.
Deben de guardarse embalados, para un posterior uso, en caso de ser necesario, con la tornillería y piezas accesorias correspondientes.
En caso, de que finalmente, se demuelan y tiren a contenedor, se indicará en obra, por el personal responsable de RTVE.</t>
  </si>
  <si>
    <t>01.01.02</t>
  </si>
  <si>
    <t>m2</t>
  </si>
  <si>
    <t>DEMOLICIÓN DE FALSO TECHO EXISTENTE</t>
  </si>
  <si>
    <t>Demolición de falso desmontable, realizado por medios manuales, sin recuperación de material, incluso retirada de elementos de anclaje a forjado y perfilería. Incluso parte proponcional de retirada de escombros, carga y transporte en obra destinado para tal efecto (saco, contenedor, camión, etc), transporte a vertedero, canon de vertido, limpieza, medios auxiliares y medios de elevación. Realizado de acuerdo normativa de trabajos en altura y según RD 105/2008 y NTE-ADD, normativa vigente y según instrucciones de Técnico responsable de RTVE. 
Medida la superficie realmente ejecutada. Incluso retirada de instalaciones soportadas en falso techo.</t>
  </si>
  <si>
    <t>01.01.03</t>
  </si>
  <si>
    <t>SUMINISTRO Y COLOCACIÓN FALSO TECHO 60X60 CM</t>
  </si>
  <si>
    <t>Suministro y colocación de placas de falso techo desmontable de fibra mineral de 60x60 cm y 25 mm de espesor modelo PERLA OP de Amstrong o equivalente, incluso parte proporcional replanteo y nivelado, cortes de placa (no se colocarán piezas de dimensiones menores a media placa), elementos de remate; incluso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incluso parte proporcional de limpieza, medios auxiliares y medios de elevación.
Medida la superficie realmente ejecutada</t>
  </si>
  <si>
    <t>01.01.04</t>
  </si>
  <si>
    <t>PINTURA PARAMENTOS VERTICALES</t>
  </si>
  <si>
    <t>Suministro y aplicación de pintura plástica al agua para interior sobre paramentos horizontales y verticales blanco S-500 o equivalente de las siguientes características:
• Pintura al agua de gran poder cubriente y elevado rendimiento. Formulada con copolímeros acrílicos. Transpirable y lavable. Ideal para decorar y proteger todo tipo de interiores. Aditivada con conservantes antimoho para la evitar la formación de moho sobre la pintura.
• Acabado: Mate.
• Color a elegir por el representante de la propiedad.
• Excelente cubrición. Clase 1
• Buena adherencia
• Resistente al frote húmedo
• Con conservantes antimoho
• Transpirable
• Gran rendimiento
• Fácil aplicación
• Lavable. Clase 2
• Sin olor
• No salpica
• Reacción al fuego: B-s1, d0. UNE 13501-1
• Cumple las especificaciones RPP 4 y RPP 9 de la Norma Tecnológica de la Edificación RPP
• Resistencia al frote en húmedo UNE-EN ISO 11998:2007: Clase 2 de acuerdo con UNE-EN 13300:2002
• Poder cubriente UNE-EN ISO 6504-3:2007: Clase 1 de acuerdo con UNE-EN 13300:2002
Aplicación y preparación del soporte según se especifica en ficha técnica de producto e incluso pequeño material.
Formada por limpieza de soporte, aplicación de una mano de imprimación transparente y no peliculante al agua si las superficies son muy porosas, aplicación de fondo con pintura plástica diluida, plastecido de desperfectos e imperfecciones, lijado y limpieza del polvillo generado, aplicación de una segunda mano de fondo para comprobar de nuevo desperfectos e imperfecciones y otra mano de lijado y limpieza, dos manos de acabado final aplicada con brocha, rodillo o pistola. 
Incluso parte proporcional de protección o tapado de cualquier elemento o superficie,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vertido.con p.p.  de limpieza, medios auxiliares y medios de elevación.
Los trabajos se realizarán conforme a la Normativa NTE-RPP.
Productos con marcado CE y DdP (Declaración de prestaciones) según Reglamento (UE) 305/2011.
Medida la superficie realmente ejecutada, descontando todos los huecos.</t>
  </si>
  <si>
    <t>01.01.05</t>
  </si>
  <si>
    <t>ELIMINACIÓN DE MANCHAS DE HUMEDAD EN PASILLO</t>
  </si>
  <si>
    <t>Reparación de paño dañado por humedades, retirada de pintura descascarillada, limpieza de paño, aplicación de producto lmpiador antimoho, imprimación o fondo fijador antimoho.Paño completamente preparado para aplicación de pintura.</t>
  </si>
  <si>
    <t>ELECTRICIDAD</t>
  </si>
  <si>
    <t>DESMONTAJE LUMINARIA EXISTENTE</t>
  </si>
  <si>
    <t>Desmontaje sin recuperación de luminarias en falso techo y paramentos horizontales. Incluso desconexiones parte proporcional de carga, retirada y transporte en obra destinado para tal efecto (saco, contenedor, camión, etc), transporte a vertedero y cánon de vertido del material no recuperado, limpieza, medios auxiliares y medios de elevación.
Realizado de acuerdo a normativa vigente y según instrucciones de Técnico responsable de RTVE. 
Medida la unidad realmente desmontada.</t>
  </si>
  <si>
    <t>02.02</t>
  </si>
  <si>
    <t>PANEL LUZERNA AVANT NORMALIT. 600X600. 32W</t>
  </si>
  <si>
    <t>Suministro e instalación de luminaria PANEL LUZERNA NORMALIT o equivalente, para techos registrables con las siguientes características:
Fabricado en perfiles de aluminio extrusionado, lacado con resinas epoxi-poliester de alto rendimiento mediante aplicación electrostática y posterior polimerizado, resistente a los rayos UV y a la corrosión. Lentes de PMMA para la correcta difusión de la luz.
Difusor: Plástico técnico. 
Acabado: Blanco.
Serie: Luzerna AVANT
Versión: Estandar
Dimensiones: 600x600 mm.
Modelo: LX34B
Potencia: 32W
Consumo: 35,2 W
Voltaje: 220-240V 50/60 Hz
Factor de potencia: 0,96
Clase: II
UGR: 19
Lúmenes nominales: 5140 lm. 
Flujo de salida: 3998 lm.
CRI: 80
IP: 20-54
IK: 07
Peso: 2,2 kg
Temperatura de funcionamiento (ºC): -20 a 40
Eficiencia Energética: B
Temperatura de color: 4000K
Horas de vida útil L80: 80.000h
Horas de vida útil L70: 125.000h
Elipses de Macadam: 3
Ángulo de apertura: 114
Seguridad fotobiológica: 0
Incluso montaje, conexiones, fijaciones, pequeño material, accesorios. Incluso parte proporcional de cajas de registro, de derivación, tubo flexible libre de halógenos, circuito interior de distribución de 3x2,5mm libre de halógenos desde cuadro hasta luminaria y circuitado de encendido. Incluso parte proporcional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limpieza, medios de auxiliares  y medios de elevación. 
Totalmente instalado, probado y funcionando.</t>
  </si>
  <si>
    <t>02.03</t>
  </si>
  <si>
    <t>LUMINARIA DE EMERGENCIA FA-200 L NORMALUX</t>
  </si>
  <si>
    <t>Suministro e instalación de alumbrado de emergencia de Normalux o equivalente de las siguientes caracteristicas: 
Alumbrado de Emergencia: EXTRAPLANA. 
Fabricado por Normalux. 
Modelo FA-200L
Dimensiones 325 x 134 x 34 mm.
Acabado Blanco. 
Difusor Opal. 
Cuerpo de policarbonato 
Flujo luminoso: 220 lm. 
Autonomía 1 h. 
Modo de funcionamiento No permanente. 
Tipo de instalación Superficie o empotrada (mediante kit de empotramiento, F-ME, incluido en precio) 
Fuente de luz Led. 
Batería Ni-Cd 4,8V/750mAh
IP 44. 
IK 04. 
Temperatura de color (K): 5700.
Potencia (W): 0,8W
Clase II
Temperatura de funcionamiento (ºC): 5 a 35
Telemandable: Si
Versión Inteligente Autotest. 
Alimentación 230V 50/60 Hz. 
Manufacturado con la regulación UNE 60598-2-22.
Incluso parte proporcional de replanteo, elementos de soportación y fijación, accesorios de anclaje y conexionado, cajas de distribución y registro, pruebas, pequeño material conexión mediante conductores HO7V uniploaresde 1,5 mm2 bajo tubo de M16  y accesorios.
Incluso parte proporcional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limpieza, medios de auxiliares  y medios de elevación. 
Totalmente instalado, medida la unidad totalmente instalada, probada y funcionando.</t>
  </si>
  <si>
    <t>02.04</t>
  </si>
  <si>
    <t>ADAPTACIÓN DE INSTALACIÓN ELÉCTRICA EXISTENTE PARA INCLUIR NUEVOS CIRCUITOS PARA PUESTOS DE TRABAJO</t>
  </si>
  <si>
    <t>Creación de nuevos circuitos desde cuadro eléctrico  para usos varios y UPS correspondiente para dotaciones de puestos de trabajo, incluso nueva línea, diferencial y todos los componentes necesarios. Totalmente terminado.</t>
  </si>
  <si>
    <t>02.05</t>
  </si>
  <si>
    <t>ml</t>
  </si>
  <si>
    <t>CABLEADO ELECTRICO 3G2,5</t>
  </si>
  <si>
    <t>Suministro e instalación conductor de cobre AFUMEX PRYSMIAN o GENERAL CABLE EXZHELLENT XXI libre de halogenos clase 5 flexible en manguera 0,6/1 KV de polietileno reticulado (XLPE) apantallado con trenza de hilos de cobre de 3G2,5 mm2. (Ph+N+PE) RZ1-K (AS) , incluido tendido conexionado y materiales de accesorios con p.p. de cajas de paso y tubo corrugado. El conductor ira identificado en los extremos y puntos intermedios de donde viene a donde va y el circuito al que corresponde. Todos los conductores irán marcados para la identificación de fases, así como del circuito que corresponde, de donde procede y a donde va. La marcación mediante etiquetas identificativas se hará desde el comienzo al final y en puntos intermedios.
Medida la longitud realmente ejecutada</t>
  </si>
  <si>
    <t>02.06</t>
  </si>
  <si>
    <t>BANDEJA METALICA 60 X 100</t>
  </si>
  <si>
    <t>Suministro e instalación de bandeja metálica reja galvanizado en caliente, Rejiband o similar, de altura 60 mm y ancho 100 mm, colocada en falso techo con parte proporcional de piezas especiales. Incluso puesta a tierra.</t>
  </si>
  <si>
    <t>02.07</t>
  </si>
  <si>
    <t>CANALETA PERIMETRAL UNEX 110x60 CON TABIQUE</t>
  </si>
  <si>
    <t>Suminsitro e instalación de canaleta perimetral UNEX 110x60 mm con tabique intermedio, para distribución de cableado electrico y estructurado, y adaptación de mecanismos. Montada sobre paramentos verticales con parte proporcional de accesorios, elementos de fijación, angulos y medios auxiliares</t>
  </si>
  <si>
    <t>02.08</t>
  </si>
  <si>
    <t>CANALETA SALVA CABLES MEDIA CAÑA SUELO 18/75</t>
  </si>
  <si>
    <t>Suministro e instalación de canaleta salva cables de media caña 18/75 de aluminio, para conducción de cableado desde canaleta perimetral a puesto de trabajo.Incluso fijaciones y pequeño material.
Totalmente terminado.</t>
  </si>
  <si>
    <t>02.09</t>
  </si>
  <si>
    <t>TOMA CORRIENTE 2P 16A TTL USOS VARIOS EN CANALETA</t>
  </si>
  <si>
    <t>Suministro y colocación de toma de corriente de usos varios con toma de tierra lateral, con las siguientes características: TIPO: 2P 10/16A TTL, para conexión rápida. MONTAJE: Empotrado en canaleta. MARCA/SERIE: SIMON o equivalente. CABLEADO: AFUMEX 750 V, ES07Z1K 3x2,5mm2. CONDUCCION: Tubo flexible de dos capas PVC M20 (T), incluso caja para empotrar, tapa, marco y embellecedores laterales, parte proporcional de pequeño material, cableado hasta el circuito correspondiente. Incluso medios auxiliares y pequeño material</t>
  </si>
  <si>
    <t>TOMA CORRIENTE 2P 16A TTL UPS EN CANALETA</t>
  </si>
  <si>
    <t>Suministro y colocación de toma de corriente de UPS con toma de tierra lateral, con las siguientes características: TIPO: 2P 10/16A TTL, para conexión rápida. MONTAJE: Empotrado en canaleta. MARCA/SERIE: SIMON o equivalente. CABLEADO: AFUMEX 750 V, ES07Z1K 3x2,5mm2. CONDUCCION: Tubo flexible de dos capas PVC M20 (T), incluso caja para empotrar, tapa, marco y embellecedores laterales, parte proporcional de pequeño material, cableado hasta el circuito correspondiente. Incluso medios auxiliares y pequeño material</t>
  </si>
  <si>
    <t>02.10</t>
  </si>
  <si>
    <t>OFIBLOCK PLUS 4 MECANISMOS (2UPS+2UUVV)</t>
  </si>
  <si>
    <t>02.11</t>
  </si>
  <si>
    <t>02.12</t>
  </si>
  <si>
    <t>Total Capítulo 01.02</t>
  </si>
  <si>
    <t>Total Capítulo 01.01</t>
  </si>
  <si>
    <t>CLIMATIZACIÓN</t>
  </si>
  <si>
    <t>ACONDICIONAMIENTO DE FANCOIL EXISTENTE (Conexiones desagües)</t>
  </si>
  <si>
    <t>Revisión y reparación de actuales desagües de fancoils existentes, incluyendo piezas accesorias necesarias, para su correcto funcionamiento. Totalmente terminado</t>
  </si>
  <si>
    <t>Total Capítulo 1.03</t>
  </si>
  <si>
    <t>02</t>
  </si>
  <si>
    <t>ADECUACIÓN SALAS ADICIONALES</t>
  </si>
  <si>
    <t>DEMOLICIÓN SOLADO BALDOSAS C/MARTILLO</t>
  </si>
  <si>
    <t>Demolición de pavimentos de baldosas hidráulicas, terrazo, cerámicas o de gres, por medios mecánicos, incluso limpieza y retirada de escombros a pie de carga, sin transporte a vertedero o planta de reciclaje y con parte proporcional de medios auxiliares, sin medidas de protección colectivas. Según RD 105/2008 y NTE-ADD. Medición de superficie realmente ejecutada.</t>
  </si>
  <si>
    <t>LEVANTADO DE RODAPIÉ A MANO</t>
  </si>
  <si>
    <t>Levantado manual de rodapié de gres recibido con cemento cola, incluso limpieza y retirada de escombros a pie de carga, sin transporte a vertedero y con parte proporcional de medios auxiliares, sin medidas de protección colectivas. Según RD 105/2008 y NTE-ADD. Medición de longitud realmente ejecutada.</t>
  </si>
  <si>
    <t>SUMINISTRO Y COLOCACIÓN DE BALDOSA SIMILAR A EXISTENTE</t>
  </si>
  <si>
    <t>Suministro y colocación de baldosa gris, similar a existente, en dimensiones y color. Inlcuso parte proporcional de capa de regularización, si fuera necesario, material de agarre y rejuntado, totalmente terminado.
Se presentarán varias muestras, para que la persona responsable de RTVE, apruebe el material a instalar.</t>
  </si>
  <si>
    <t>SUMINISTRO Y COLOCACIÓN DE RODAPIÉ SIMILAR A EXISTENTE</t>
  </si>
  <si>
    <t>Suministro y colocación de rodapié gris, similar a existente, en dimensiones y color. Inlcuso parte proporcional de material de agarre y rejuntado, totalmente terminado.
Se presentarán varias muestras, para que la persona responsable de RTVE, apruebe el material a instalar. El rodapié definitiivo, deberá tener misma altura o mayor que el existente, para tapar posibles irregularidades al levantar el existente.</t>
  </si>
  <si>
    <t>SUMINISTRO Y COLOCACIÓN FALSO TECHO  REGISTRABLE 60X60 CM</t>
  </si>
  <si>
    <t>PUERTA DOBLE HOJA CHAPA LACADA EN BLANCO</t>
  </si>
  <si>
    <t>Suministro e instalación de puerta de chapa, lacada en blanco de doble hoja, incluso todas las piezas accesorias correspondientes (manilla, bisagras..) Esta partida incuye retirada de la antigua.
La puerta debe quedar totalmente terminada y recibida en tabique existente.</t>
  </si>
  <si>
    <t>FREGADERO INDUSTRIAL INCLUSO CONEXION A RED DE SANEAMIENTO Y FONTANERIA</t>
  </si>
  <si>
    <t>Suministro e instalación de fregadero industrial de una cubeta y escurridor, acabado en acero inoxidable satinado, incluso grifería monomando con mezlador y todas las piezas accesorias necesarias para que quede completamente instalado. Incluso encimera y frente de metacrilato de 60 cm de altrura.
Esta partida incluye todo el material necesario, para conectar a red de saneamiento y fontanería (agua caliente y fría) existente, incluso parte proporcional de ayudas albañilería, calo en forjado, tubería de conexión de fontanería y saneamiento, etc.</t>
  </si>
  <si>
    <t>01.02.01</t>
  </si>
  <si>
    <t>01.02.02</t>
  </si>
  <si>
    <t>01.02.03</t>
  </si>
  <si>
    <t>01.02.04</t>
  </si>
  <si>
    <t>01.02.05</t>
  </si>
  <si>
    <t>01.02.06</t>
  </si>
  <si>
    <t>01.02.07</t>
  </si>
  <si>
    <t>01.02.08</t>
  </si>
  <si>
    <t>01.02.09</t>
  </si>
  <si>
    <t>01.02.11</t>
  </si>
  <si>
    <t>01.02.10</t>
  </si>
  <si>
    <t>Total Capítulo 1</t>
  </si>
  <si>
    <t>03</t>
  </si>
  <si>
    <t>GESTION DE RESIDUOS</t>
  </si>
  <si>
    <t>03.01</t>
  </si>
  <si>
    <t>04</t>
  </si>
  <si>
    <t>CONTROL DE CALIDAD</t>
  </si>
  <si>
    <t>04.01</t>
  </si>
  <si>
    <t xml:space="preserve">Quedan incluidos en el precio de la oferta el 13% de Gastos Generales y el 6% de Beneficio Industrial 
</t>
  </si>
  <si>
    <t>S-02646-2026 - Adecuación salas para nuevos programas CP RTVE Sevilla</t>
  </si>
  <si>
    <t xml:space="preserve">“Adecuación salas para nuevos programas CP RTVE Sevilla " </t>
  </si>
  <si>
    <t>Expediente n.º S/02646/2026</t>
  </si>
  <si>
    <t>Suministro e instalación en mobiliario de ofiblock plus formado por 4 mecanismos (2UPS+2UUVV) tipo simon o equivalente. Incluso conectores wieland hª, base Schuko de 16 A, zócalo, marco y caja., Con parte proporcional de pequeño material, medios auxiiliares, fijaciones y accesorios.Totalmente equipado y funcionando.</t>
  </si>
  <si>
    <t>Suministro e instalación de luminaria PANEL LUZERNA NORMALIT o equivalente, para techos registrables con las siguientes características:
Fabricado en perfiles de aluminio extrusionado, lacado con resinas epoxi-poliester de alto rendimiento mediante aplicación electrostática y posterior polimerizado, resistente a los rayos UV y a la corrosión. Lentes de PMMA para la correcta difusión de la luz.
Difusor: Plástico técnico. 
Acabado: Blanco.
Serie: Luzerna AVANT o equivalente
Versión: Estandar
Dimensiones: 600x600 mm.
Modelo: LX34B
Potencia: 32W
Consumo: 35,2 W
Voltaje: 220-240V 50/60 Hz
Factor de potencia: 0,96
Clase: II
UGR: 19
Lúmenes nominales: 5140 lm. 
Flujo de salida: 3998 lm.
CRI: 80
IP: 20-54
IK: 07
Peso: 2,2 kg
Temperatura de funcionamiento (ºC): -20 a 40
Eficiencia Energética: B
Temperatura de color: 4000K
Horas de vida útil L80: 80.000h
Horas de vida útil L70: 125.000h
Elipses de Macadam: 3
Ángulo de apertura: 114
Seguridad fotobiológica: 0
Incluso montaje, conexiones, fijaciones, pequeño material, accesorios. Incluso parte proporcional de cajas de registro, de derivación, tubo flexible libre de halógenos, circuito interior de distribución de 3x2,5mm libre de halógenos desde cuadro hasta luminaria y circuitado de encendido. Incluso parte proporcional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limpieza, medios de auxiliares  y medios de elevación. 
Totalmente instalado, probado y funcionando.</t>
  </si>
  <si>
    <t>01.03.01</t>
  </si>
  <si>
    <t>05</t>
  </si>
  <si>
    <t>SEGURIDAD Y SALUD</t>
  </si>
  <si>
    <t>05.01</t>
  </si>
  <si>
    <t>TOTAL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</si>
</sst>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i/>
      <sz val="9"/>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s>
  <cellStyleXfs count="1">
    <xf numFmtId="0" fontId="0" fillId="0" borderId="0"/>
  </cellStyleXfs>
  <cellXfs count="97">
    <xf numFmtId="0" fontId="0" fillId="0" borderId="0" xfId="0"/>
    <xf numFmtId="0" fontId="0" fillId="0" borderId="0" xfId="0" applyProtection="1"/>
    <xf numFmtId="0" fontId="0" fillId="0" borderId="0" xfId="0" applyBorder="1" applyProtection="1"/>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5" fillId="0" borderId="0" xfId="0" applyFont="1" applyProtection="1"/>
    <xf numFmtId="0" fontId="1" fillId="0" borderId="0" xfId="0" applyFont="1" applyProtection="1"/>
    <xf numFmtId="0" fontId="16" fillId="0" borderId="0" xfId="0" applyFont="1" applyAlignment="1" applyProtection="1">
      <alignment horizontal="right" vertical="center"/>
    </xf>
    <xf numFmtId="0" fontId="16"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8" fillId="0" borderId="0" xfId="0" applyFont="1" applyAlignment="1" applyProtection="1">
      <alignment horizontal="left" vertical="top"/>
    </xf>
    <xf numFmtId="0" fontId="0" fillId="3" borderId="0" xfId="0" applyFill="1" applyAlignment="1" applyProtection="1">
      <alignment vertical="top" shrinkToFit="1"/>
      <protection locked="0"/>
    </xf>
    <xf numFmtId="0" fontId="18"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0"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9"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5" fillId="0" borderId="3" xfId="0" applyNumberFormat="1" applyFont="1" applyBorder="1" applyAlignment="1" applyProtection="1">
      <alignment vertical="top"/>
    </xf>
    <xf numFmtId="4" fontId="10" fillId="3" borderId="1" xfId="0" applyNumberFormat="1" applyFont="1" applyFill="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 fontId="10" fillId="2" borderId="4"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49" fontId="6" fillId="0" borderId="1" xfId="0" applyNumberFormat="1" applyFont="1" applyBorder="1" applyAlignment="1">
      <alignment vertical="top"/>
    </xf>
    <xf numFmtId="49" fontId="6" fillId="0" borderId="1" xfId="0" applyNumberFormat="1" applyFont="1" applyFill="1" applyBorder="1" applyAlignment="1">
      <alignment vertical="top" wrapText="1"/>
    </xf>
    <xf numFmtId="0" fontId="3" fillId="0" borderId="1" xfId="0" applyFont="1" applyBorder="1" applyAlignment="1" applyProtection="1">
      <alignment horizontal="center" vertical="top" wrapText="1"/>
    </xf>
    <xf numFmtId="49" fontId="6" fillId="0" borderId="1" xfId="0" applyNumberFormat="1" applyFont="1" applyBorder="1" applyAlignment="1">
      <alignment vertical="top" wrapText="1"/>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10" fillId="2" borderId="1" xfId="0" applyNumberFormat="1" applyFont="1" applyFill="1" applyBorder="1" applyAlignment="1" applyProtection="1">
      <alignment vertical="top"/>
    </xf>
    <xf numFmtId="49" fontId="11" fillId="0" borderId="1" xfId="0" applyNumberFormat="1" applyFont="1" applyBorder="1" applyAlignment="1">
      <alignment vertical="top"/>
    </xf>
    <xf numFmtId="49" fontId="11" fillId="0" borderId="1" xfId="0" applyNumberFormat="1" applyFont="1" applyBorder="1" applyAlignment="1" applyProtection="1">
      <alignment vertical="top"/>
    </xf>
    <xf numFmtId="0" fontId="11" fillId="0" borderId="1" xfId="0" applyFont="1" applyBorder="1" applyAlignment="1" applyProtection="1">
      <alignment vertical="top"/>
    </xf>
    <xf numFmtId="0" fontId="11" fillId="0" borderId="3" xfId="0" applyFont="1" applyFill="1" applyBorder="1" applyAlignment="1" applyProtection="1">
      <alignment vertical="top"/>
    </xf>
    <xf numFmtId="0" fontId="9" fillId="0" borderId="1" xfId="0" applyFont="1" applyBorder="1" applyAlignment="1" applyProtection="1">
      <alignment horizontal="center" vertical="top" wrapText="1"/>
    </xf>
    <xf numFmtId="0" fontId="21" fillId="0" borderId="1" xfId="0" applyFont="1" applyBorder="1" applyAlignment="1" applyProtection="1">
      <alignment horizontal="center" vertical="top" wrapText="1"/>
    </xf>
    <xf numFmtId="0" fontId="6" fillId="0" borderId="1" xfId="0" applyFont="1" applyBorder="1" applyAlignment="1">
      <alignment vertical="top"/>
    </xf>
    <xf numFmtId="49" fontId="6" fillId="0" borderId="3" xfId="0" applyNumberFormat="1" applyFont="1" applyFill="1" applyBorder="1" applyAlignment="1">
      <alignment vertical="top" wrapText="1"/>
    </xf>
    <xf numFmtId="49" fontId="11" fillId="0" borderId="1" xfId="0" applyNumberFormat="1" applyFont="1" applyBorder="1" applyAlignment="1">
      <alignment vertical="top" wrapText="1"/>
    </xf>
    <xf numFmtId="49" fontId="10" fillId="2" borderId="1" xfId="0" applyNumberFormat="1" applyFont="1" applyFill="1" applyBorder="1" applyAlignment="1">
      <alignment vertical="top" wrapText="1"/>
    </xf>
    <xf numFmtId="4" fontId="6" fillId="0" borderId="1" xfId="0" applyNumberFormat="1" applyFont="1" applyBorder="1" applyAlignment="1" applyProtection="1">
      <alignment vertical="top"/>
    </xf>
    <xf numFmtId="4" fontId="6" fillId="3" borderId="1" xfId="0" applyNumberFormat="1" applyFont="1" applyFill="1" applyBorder="1" applyAlignment="1" applyProtection="1">
      <alignment vertical="top"/>
    </xf>
    <xf numFmtId="4" fontId="6" fillId="3" borderId="2" xfId="0" applyNumberFormat="1" applyFont="1" applyFill="1" applyBorder="1" applyAlignment="1" applyProtection="1">
      <alignment vertical="top"/>
    </xf>
    <xf numFmtId="4" fontId="6" fillId="3" borderId="1" xfId="0" applyNumberFormat="1" applyFont="1" applyFill="1" applyBorder="1" applyAlignment="1" applyProtection="1">
      <alignment vertical="top"/>
      <protection locked="0"/>
    </xf>
    <xf numFmtId="4" fontId="6" fillId="3" borderId="2" xfId="0" applyNumberFormat="1" applyFont="1" applyFill="1" applyBorder="1" applyAlignment="1" applyProtection="1">
      <alignment vertical="top"/>
      <protection locked="0"/>
    </xf>
    <xf numFmtId="0" fontId="0" fillId="0" borderId="0" xfId="0" applyFont="1" applyAlignment="1" applyProtection="1">
      <alignment horizontal="left" vertical="top" wrapText="1"/>
    </xf>
    <xf numFmtId="0" fontId="0" fillId="0" borderId="9"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4" fillId="0" borderId="0" xfId="0" applyFont="1" applyAlignment="1" applyProtection="1">
      <alignment horizontal="center" vertical="top" wrapText="1"/>
    </xf>
    <xf numFmtId="0" fontId="17"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8" fillId="0" borderId="0" xfId="0" applyFont="1" applyAlignment="1" applyProtection="1">
      <alignment horizontal="left" vertical="top"/>
    </xf>
    <xf numFmtId="0" fontId="18" fillId="0" borderId="0" xfId="0" applyFont="1" applyBorder="1" applyAlignment="1" applyProtection="1">
      <alignment horizontal="left" vertical="top" wrapText="1"/>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0" fillId="3" borderId="9" xfId="0" applyFill="1" applyBorder="1" applyAlignment="1" applyProtection="1">
      <alignment horizontal="center" vertical="top"/>
      <protection locked="0"/>
    </xf>
    <xf numFmtId="0" fontId="1" fillId="0" borderId="2" xfId="0" applyFont="1" applyBorder="1" applyAlignment="1" applyProtection="1">
      <alignment horizontal="left" vertical="top" wrapText="1"/>
    </xf>
    <xf numFmtId="0" fontId="1" fillId="0" borderId="3" xfId="0" applyFont="1" applyBorder="1" applyAlignment="1" applyProtection="1">
      <alignment horizontal="left" vertical="top" wrapText="1"/>
    </xf>
    <xf numFmtId="0" fontId="1" fillId="0" borderId="4" xfId="0"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887185</xdr:colOff>
      <xdr:row>7</xdr:row>
      <xdr:rowOff>48985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workbookViewId="0">
      <pane ySplit="9" topLeftCell="A10" activePane="bottomLeft" state="frozen"/>
      <selection pane="bottomLeft" activeCell="B12" sqref="B12:E12"/>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6" customFormat="1" ht="75" customHeight="1" x14ac:dyDescent="0.4">
      <c r="A2" s="83" t="s">
        <v>12</v>
      </c>
      <c r="B2" s="83"/>
      <c r="C2" s="83"/>
      <c r="D2" s="83"/>
      <c r="E2" s="83"/>
      <c r="F2" s="83"/>
      <c r="G2" s="83"/>
      <c r="H2" s="83"/>
      <c r="I2" s="83"/>
    </row>
    <row r="5" spans="1:9" x14ac:dyDescent="0.4">
      <c r="D5" s="7"/>
      <c r="E5" s="7"/>
      <c r="F5" s="8"/>
      <c r="G5" s="8"/>
      <c r="H5" s="8"/>
      <c r="I5" s="9" t="s">
        <v>139</v>
      </c>
    </row>
    <row r="6" spans="1:9" x14ac:dyDescent="0.4">
      <c r="D6" s="7"/>
      <c r="E6" s="7"/>
      <c r="F6" s="8"/>
      <c r="G6" s="8"/>
      <c r="H6" s="8"/>
      <c r="I6" s="9"/>
    </row>
    <row r="7" spans="1:9" x14ac:dyDescent="0.4">
      <c r="D7" s="7"/>
      <c r="E7" s="7"/>
      <c r="F7" s="8"/>
      <c r="G7" s="8"/>
      <c r="H7" s="8"/>
      <c r="I7" s="10" t="s">
        <v>140</v>
      </c>
    </row>
    <row r="8" spans="1:9" ht="25" customHeight="1" x14ac:dyDescent="0.4"/>
    <row r="9" spans="1:9" ht="18.45" x14ac:dyDescent="0.5">
      <c r="A9" s="84" t="s">
        <v>13</v>
      </c>
      <c r="B9" s="84"/>
      <c r="C9" s="84"/>
      <c r="D9" s="84"/>
      <c r="E9" s="84"/>
      <c r="F9" s="84"/>
      <c r="G9" s="84"/>
      <c r="H9" s="84"/>
      <c r="I9" s="84"/>
    </row>
    <row r="10" spans="1:9" ht="15" customHeight="1" x14ac:dyDescent="0.4"/>
    <row r="11" spans="1:9" ht="15" customHeight="1" x14ac:dyDescent="0.4"/>
    <row r="12" spans="1:9" x14ac:dyDescent="0.4">
      <c r="A12" s="6" t="s">
        <v>14</v>
      </c>
      <c r="B12" s="85"/>
      <c r="C12" s="85"/>
      <c r="D12" s="85"/>
      <c r="E12" s="85"/>
      <c r="F12" s="77" t="s">
        <v>15</v>
      </c>
      <c r="G12" s="77"/>
      <c r="H12" s="77"/>
      <c r="I12" s="11"/>
    </row>
    <row r="13" spans="1:9" x14ac:dyDescent="0.4">
      <c r="A13" s="86" t="s">
        <v>16</v>
      </c>
      <c r="B13" s="86"/>
      <c r="C13" s="86"/>
      <c r="D13" s="86"/>
      <c r="E13" s="86"/>
      <c r="F13" s="86"/>
      <c r="G13" s="86"/>
      <c r="H13" s="86"/>
      <c r="I13" s="12"/>
    </row>
    <row r="14" spans="1:9" x14ac:dyDescent="0.4">
      <c r="A14" s="13"/>
      <c r="B14" s="13"/>
      <c r="C14" s="13"/>
      <c r="D14" s="13"/>
      <c r="E14" s="13"/>
      <c r="F14" s="13"/>
      <c r="G14" s="13"/>
      <c r="H14" s="13"/>
      <c r="I14" s="12"/>
    </row>
    <row r="15" spans="1:9" x14ac:dyDescent="0.4">
      <c r="A15" s="6" t="s">
        <v>17</v>
      </c>
      <c r="B15" s="6"/>
      <c r="C15" s="14"/>
      <c r="D15" s="77" t="s">
        <v>18</v>
      </c>
      <c r="E15" s="77"/>
      <c r="F15" s="79"/>
      <c r="G15" s="79"/>
      <c r="H15" s="79"/>
      <c r="I15" s="79"/>
    </row>
    <row r="16" spans="1:9" x14ac:dyDescent="0.4">
      <c r="B16" s="15"/>
      <c r="C16" s="15" t="s">
        <v>19</v>
      </c>
      <c r="D16" s="15"/>
      <c r="E16" s="15"/>
      <c r="F16" s="15" t="s">
        <v>20</v>
      </c>
      <c r="G16" s="15"/>
      <c r="H16" s="15"/>
      <c r="I16" s="6"/>
    </row>
    <row r="17" spans="1:9" x14ac:dyDescent="0.4">
      <c r="B17" s="15"/>
      <c r="C17" s="15"/>
      <c r="D17" s="15"/>
      <c r="E17" s="15"/>
      <c r="F17" s="15"/>
      <c r="G17" s="15"/>
      <c r="H17" s="15"/>
      <c r="I17" s="6"/>
    </row>
    <row r="18" spans="1:9" x14ac:dyDescent="0.4">
      <c r="A18" s="6" t="s">
        <v>21</v>
      </c>
      <c r="B18" s="11"/>
      <c r="C18" s="77" t="s">
        <v>22</v>
      </c>
      <c r="D18" s="77"/>
      <c r="E18" s="78"/>
      <c r="F18" s="78"/>
      <c r="G18" s="78"/>
      <c r="H18" s="16" t="s">
        <v>23</v>
      </c>
      <c r="I18" s="17"/>
    </row>
    <row r="19" spans="1:9" s="18" customFormat="1" x14ac:dyDescent="0.4">
      <c r="B19" s="19"/>
      <c r="C19" s="20"/>
      <c r="D19" s="20"/>
      <c r="E19" s="21"/>
      <c r="F19" s="21"/>
      <c r="G19" s="21"/>
      <c r="H19" s="21"/>
      <c r="I19" s="21"/>
    </row>
    <row r="20" spans="1:9" s="18" customFormat="1" x14ac:dyDescent="0.4">
      <c r="B20" s="19"/>
      <c r="C20" s="20"/>
      <c r="D20" s="20"/>
      <c r="E20" s="21"/>
      <c r="F20" s="21"/>
      <c r="G20" s="21"/>
      <c r="H20" s="21"/>
      <c r="I20" s="21"/>
    </row>
    <row r="21" spans="1:9" s="18" customFormat="1" x14ac:dyDescent="0.4">
      <c r="A21" s="22" t="s">
        <v>24</v>
      </c>
      <c r="B21" s="19"/>
      <c r="C21" s="79"/>
      <c r="D21" s="79"/>
      <c r="E21" s="79"/>
      <c r="F21" s="79"/>
      <c r="G21" s="79"/>
      <c r="H21" s="21" t="s">
        <v>25</v>
      </c>
      <c r="I21" s="17"/>
    </row>
    <row r="22" spans="1:9" s="18" customFormat="1" x14ac:dyDescent="0.4">
      <c r="A22" s="22"/>
      <c r="B22" s="19"/>
      <c r="C22" s="20"/>
      <c r="D22" s="20"/>
      <c r="E22" s="20"/>
      <c r="F22" s="20"/>
      <c r="G22" s="20"/>
      <c r="H22" s="21"/>
      <c r="I22" s="16"/>
    </row>
    <row r="23" spans="1:9" x14ac:dyDescent="0.4">
      <c r="A23" s="6" t="s">
        <v>26</v>
      </c>
      <c r="B23" s="6"/>
      <c r="C23" s="6"/>
      <c r="D23" s="6"/>
      <c r="E23" s="6"/>
      <c r="F23" s="6"/>
      <c r="G23" s="6"/>
      <c r="H23" s="6"/>
      <c r="I23" s="6"/>
    </row>
    <row r="24" spans="1:9" ht="15" customHeight="1" x14ac:dyDescent="0.4">
      <c r="A24" s="6"/>
      <c r="B24" s="6"/>
      <c r="C24" s="6"/>
      <c r="D24" s="6"/>
      <c r="E24" s="6"/>
      <c r="F24" s="6"/>
      <c r="G24" s="6"/>
      <c r="H24" s="6"/>
      <c r="I24" s="6"/>
    </row>
    <row r="25" spans="1:9" ht="56.25" customHeight="1" x14ac:dyDescent="0.4">
      <c r="A25" s="80" t="s">
        <v>27</v>
      </c>
      <c r="B25" s="80"/>
      <c r="C25" s="80"/>
      <c r="D25" s="80"/>
      <c r="E25" s="80"/>
      <c r="F25" s="80"/>
      <c r="G25" s="80"/>
      <c r="H25" s="80"/>
      <c r="I25" s="6"/>
    </row>
    <row r="26" spans="1:9" ht="15" customHeight="1" x14ac:dyDescent="0.4">
      <c r="A26" s="6"/>
      <c r="B26" s="6"/>
      <c r="C26" s="6"/>
      <c r="D26" s="6"/>
      <c r="E26" s="6"/>
      <c r="F26" s="6"/>
      <c r="G26" s="6"/>
      <c r="H26" s="6"/>
      <c r="I26" s="6"/>
    </row>
    <row r="27" spans="1:9" ht="15" customHeight="1" x14ac:dyDescent="0.4">
      <c r="A27" s="6" t="s">
        <v>28</v>
      </c>
      <c r="B27" s="6"/>
      <c r="C27" s="6"/>
      <c r="D27" s="6"/>
      <c r="E27" s="6"/>
      <c r="F27" s="6"/>
      <c r="G27" s="6"/>
      <c r="H27" s="6"/>
    </row>
    <row r="28" spans="1:9" ht="15" customHeight="1" x14ac:dyDescent="0.4">
      <c r="A28" s="6"/>
      <c r="B28" s="6"/>
      <c r="C28" s="6"/>
      <c r="D28" s="6"/>
      <c r="E28" s="6"/>
      <c r="F28" s="6"/>
      <c r="G28" s="6"/>
      <c r="H28" s="6"/>
    </row>
    <row r="29" spans="1:9" ht="15" customHeight="1" x14ac:dyDescent="0.4">
      <c r="A29" s="6" t="s">
        <v>29</v>
      </c>
      <c r="B29" s="81">
        <f>+IF('Anexo I Tabla Desglose Precio'!H80&lt;=58877.08,'Anexo I Tabla Desglose Precio'!H80,"ERROR: no debe superar 58877,08")</f>
        <v>0</v>
      </c>
      <c r="C29" s="82"/>
      <c r="D29" s="6" t="s">
        <v>30</v>
      </c>
      <c r="E29" s="6"/>
      <c r="F29" s="6"/>
      <c r="G29" s="6"/>
      <c r="H29" s="6"/>
    </row>
    <row r="30" spans="1:9" ht="15" customHeight="1" x14ac:dyDescent="0.4">
      <c r="A30" s="6"/>
      <c r="B30" s="6"/>
      <c r="C30" s="6"/>
      <c r="D30" s="6"/>
      <c r="E30" s="6"/>
      <c r="F30" s="6"/>
      <c r="G30" s="6"/>
      <c r="H30" s="6"/>
    </row>
    <row r="31" spans="1:9" ht="15" customHeight="1" x14ac:dyDescent="0.4">
      <c r="A31" s="23"/>
      <c r="B31" s="6"/>
      <c r="C31" s="6"/>
      <c r="D31" s="6"/>
      <c r="E31" s="6"/>
      <c r="F31" s="6"/>
      <c r="G31" s="6"/>
      <c r="H31" s="6"/>
    </row>
    <row r="32" spans="1:9" ht="15" customHeight="1" x14ac:dyDescent="0.4">
      <c r="A32" s="6"/>
      <c r="B32" s="6"/>
      <c r="C32" s="6"/>
      <c r="D32" s="6"/>
      <c r="E32" s="6"/>
      <c r="F32" s="6"/>
      <c r="G32" s="6"/>
      <c r="H32" s="6"/>
      <c r="I32" s="6"/>
    </row>
    <row r="33" spans="1:9" ht="35.15" customHeight="1" x14ac:dyDescent="0.4">
      <c r="A33" s="75" t="s">
        <v>31</v>
      </c>
      <c r="B33" s="75"/>
      <c r="C33" s="75"/>
      <c r="D33" s="75"/>
      <c r="E33" s="75"/>
      <c r="F33" s="75"/>
      <c r="G33" s="75"/>
      <c r="H33" s="75"/>
      <c r="I33" s="6"/>
    </row>
    <row r="34" spans="1:9" ht="27" customHeight="1" x14ac:dyDescent="0.4">
      <c r="A34" s="6"/>
      <c r="B34" s="6"/>
      <c r="C34" s="6"/>
      <c r="D34" s="6"/>
      <c r="E34" s="6"/>
      <c r="F34" s="6"/>
      <c r="G34" s="6"/>
      <c r="H34" s="6"/>
      <c r="I34" s="6"/>
    </row>
    <row r="35" spans="1:9" ht="27" customHeight="1" x14ac:dyDescent="0.4">
      <c r="A35" s="75" t="s">
        <v>32</v>
      </c>
      <c r="B35" s="75"/>
      <c r="C35" s="75"/>
      <c r="D35" s="75"/>
      <c r="E35" s="75"/>
      <c r="F35" s="75"/>
      <c r="G35" s="75"/>
      <c r="H35" s="75"/>
      <c r="I35" s="6"/>
    </row>
    <row r="36" spans="1:9" ht="27" customHeight="1" x14ac:dyDescent="0.4">
      <c r="A36" s="6"/>
      <c r="B36" s="6"/>
      <c r="C36" s="6"/>
      <c r="D36" s="6"/>
      <c r="E36" s="6"/>
      <c r="F36" s="6"/>
      <c r="G36" s="6"/>
      <c r="H36" s="6"/>
      <c r="I36" s="6"/>
    </row>
    <row r="37" spans="1:9" ht="27" customHeight="1" x14ac:dyDescent="0.4">
      <c r="A37" s="75" t="s">
        <v>33</v>
      </c>
      <c r="B37" s="75"/>
      <c r="C37" s="75"/>
      <c r="D37" s="75"/>
      <c r="E37" s="75"/>
      <c r="F37" s="75"/>
      <c r="G37" s="75"/>
      <c r="H37" s="75"/>
      <c r="I37" s="6"/>
    </row>
    <row r="38" spans="1:9" ht="27" customHeight="1" x14ac:dyDescent="0.4">
      <c r="A38" s="6"/>
      <c r="B38" s="6"/>
      <c r="C38" s="6"/>
      <c r="D38" s="6"/>
      <c r="E38" s="6"/>
      <c r="F38" s="6"/>
      <c r="G38" s="6"/>
      <c r="H38" s="6"/>
      <c r="I38" s="6"/>
    </row>
    <row r="39" spans="1:9" ht="43.5" customHeight="1" x14ac:dyDescent="0.4">
      <c r="A39" s="75" t="s">
        <v>34</v>
      </c>
      <c r="B39" s="75"/>
      <c r="C39" s="75"/>
      <c r="D39" s="75"/>
      <c r="E39" s="75"/>
      <c r="F39" s="75"/>
      <c r="G39" s="75"/>
      <c r="H39" s="75"/>
      <c r="I39" s="6"/>
    </row>
    <row r="40" spans="1:9" ht="27" customHeight="1" x14ac:dyDescent="0.4">
      <c r="A40" s="24"/>
      <c r="B40" s="24"/>
      <c r="C40" s="24"/>
      <c r="D40" s="24"/>
      <c r="E40" s="24"/>
      <c r="F40" s="24"/>
      <c r="G40" s="24"/>
      <c r="H40" s="24"/>
      <c r="I40" s="6"/>
    </row>
    <row r="41" spans="1:9" x14ac:dyDescent="0.4">
      <c r="A41" s="25" t="s">
        <v>35</v>
      </c>
      <c r="B41" s="6"/>
      <c r="C41" s="6"/>
      <c r="D41" s="6"/>
      <c r="E41" s="6"/>
      <c r="F41" s="6"/>
      <c r="G41" s="6"/>
      <c r="H41" s="6"/>
      <c r="I41" s="6"/>
    </row>
    <row r="42" spans="1:9" ht="8.15" customHeight="1" x14ac:dyDescent="0.4">
      <c r="A42" s="6"/>
      <c r="B42" s="6"/>
      <c r="C42" s="6"/>
      <c r="D42" s="6"/>
      <c r="E42" s="6"/>
      <c r="F42" s="6"/>
      <c r="G42" s="6"/>
      <c r="H42" s="6"/>
      <c r="I42" s="6"/>
    </row>
    <row r="47" spans="1:9" x14ac:dyDescent="0.4">
      <c r="B47" s="26" t="s">
        <v>36</v>
      </c>
    </row>
    <row r="55" spans="2:7" x14ac:dyDescent="0.4">
      <c r="B55" s="1" t="s">
        <v>10</v>
      </c>
      <c r="C55" s="76"/>
      <c r="D55" s="76"/>
      <c r="E55" s="76"/>
      <c r="F55" s="76"/>
      <c r="G55" s="76"/>
    </row>
  </sheetData>
  <sheetProtection algorithmName="SHA-512" hashValue="D87Wxf7RAYG80f7zhY6q38euzrCIsCJ6zDz745Xrpsaw2gifCq0w9SwBm9fvJlfozCR5nCU1tYl/VJGoK0b5XQ==" saltValue="1rcdldUZvPANXOhw9tmDPg==" spinCount="100000" sheet="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H89"/>
  <sheetViews>
    <sheetView tabSelected="1" zoomScale="130" zoomScaleNormal="130" workbookViewId="0">
      <selection activeCell="G8" sqref="G8"/>
    </sheetView>
  </sheetViews>
  <sheetFormatPr baseColWidth="10" defaultColWidth="11.3828125" defaultRowHeight="14.6" x14ac:dyDescent="0.4"/>
  <cols>
    <col min="1" max="1" width="22.3828125" style="1" customWidth="1"/>
    <col min="2" max="2" width="8.84375" style="4" bestFit="1" customWidth="1"/>
    <col min="3" max="3" width="3.84375" style="1" bestFit="1" customWidth="1"/>
    <col min="4" max="4" width="48.3828125" style="1" customWidth="1"/>
    <col min="5" max="5" width="13.69140625" style="1" customWidth="1"/>
    <col min="6" max="6" width="8.15234375" style="1" bestFit="1" customWidth="1"/>
    <col min="7" max="7" width="11.3046875" style="1" customWidth="1"/>
    <col min="8" max="8" width="22.3828125" style="1" customWidth="1"/>
    <col min="9" max="9" width="11.3828125" style="1"/>
    <col min="10" max="10" width="14.15234375" style="1" bestFit="1" customWidth="1"/>
    <col min="11" max="16384" width="11.3828125" style="1"/>
  </cols>
  <sheetData>
    <row r="1" spans="1:8" ht="73.5" customHeight="1" thickBot="1" x14ac:dyDescent="0.45">
      <c r="A1" s="89" t="s">
        <v>8</v>
      </c>
      <c r="B1" s="90"/>
      <c r="C1" s="90"/>
      <c r="D1" s="90"/>
      <c r="E1" s="90"/>
      <c r="F1" s="90"/>
      <c r="G1" s="90"/>
      <c r="H1" s="91"/>
    </row>
    <row r="2" spans="1:8" ht="60" customHeight="1" x14ac:dyDescent="0.4">
      <c r="A2" s="92" t="s">
        <v>9</v>
      </c>
      <c r="B2" s="92"/>
      <c r="C2" s="92"/>
      <c r="D2" s="92"/>
      <c r="E2" s="92"/>
      <c r="F2" s="92"/>
      <c r="G2" s="92"/>
      <c r="H2" s="92"/>
    </row>
    <row r="3" spans="1:8" x14ac:dyDescent="0.4">
      <c r="A3" s="27"/>
      <c r="B3" s="28"/>
      <c r="C3" s="6"/>
      <c r="D3" s="6"/>
      <c r="E3" s="6"/>
      <c r="F3" s="6"/>
      <c r="G3" s="6"/>
      <c r="H3" s="28"/>
    </row>
    <row r="4" spans="1:8" ht="18.45" x14ac:dyDescent="0.4">
      <c r="A4" s="29" t="s">
        <v>138</v>
      </c>
      <c r="B4" s="28"/>
      <c r="C4" s="6"/>
      <c r="D4" s="6"/>
      <c r="E4" s="6"/>
      <c r="F4" s="6"/>
      <c r="G4" s="6"/>
      <c r="H4" s="28"/>
    </row>
    <row r="5" spans="1:8" ht="5.15" customHeight="1" x14ac:dyDescent="0.4">
      <c r="A5" s="29"/>
      <c r="B5" s="28"/>
      <c r="C5" s="6"/>
      <c r="D5" s="6"/>
      <c r="E5" s="6"/>
      <c r="F5" s="6"/>
      <c r="G5" s="6"/>
      <c r="H5" s="28"/>
    </row>
    <row r="6" spans="1:8" ht="36" x14ac:dyDescent="0.4">
      <c r="A6" s="30" t="s">
        <v>0</v>
      </c>
      <c r="B6" s="32" t="s">
        <v>1</v>
      </c>
      <c r="C6" s="30" t="s">
        <v>2</v>
      </c>
      <c r="D6" s="31" t="s">
        <v>3</v>
      </c>
      <c r="E6" s="31"/>
      <c r="F6" s="30" t="s">
        <v>4</v>
      </c>
      <c r="G6" s="65" t="s">
        <v>37</v>
      </c>
      <c r="H6" s="64" t="s">
        <v>38</v>
      </c>
    </row>
    <row r="7" spans="1:8" x14ac:dyDescent="0.4">
      <c r="A7" s="58" t="s">
        <v>40</v>
      </c>
      <c r="B7" s="59" t="s">
        <v>5</v>
      </c>
      <c r="C7" s="33" t="s">
        <v>46</v>
      </c>
      <c r="D7" s="34" t="s">
        <v>47</v>
      </c>
      <c r="E7" s="34"/>
      <c r="F7" s="35"/>
      <c r="G7" s="36"/>
      <c r="H7" s="37"/>
    </row>
    <row r="8" spans="1:8" x14ac:dyDescent="0.4">
      <c r="A8" s="57" t="s">
        <v>48</v>
      </c>
      <c r="B8" s="60" t="s">
        <v>7</v>
      </c>
      <c r="C8" s="53" t="s">
        <v>46</v>
      </c>
      <c r="D8" s="54" t="s">
        <v>49</v>
      </c>
      <c r="E8" s="55"/>
      <c r="F8" s="70">
        <v>2</v>
      </c>
      <c r="G8" s="73"/>
      <c r="H8" s="41">
        <f t="shared" ref="H8:H14" si="0">+ROUND(+F8*ROUND(G8,2),2)</f>
        <v>0</v>
      </c>
    </row>
    <row r="9" spans="1:8" ht="96.45" x14ac:dyDescent="0.4">
      <c r="A9" s="57"/>
      <c r="B9" s="60"/>
      <c r="C9" s="53"/>
      <c r="D9" s="54" t="s">
        <v>50</v>
      </c>
      <c r="E9" s="55"/>
      <c r="F9" s="70"/>
      <c r="G9" s="71"/>
      <c r="H9" s="41"/>
    </row>
    <row r="10" spans="1:8" x14ac:dyDescent="0.4">
      <c r="A10" s="57" t="s">
        <v>51</v>
      </c>
      <c r="B10" s="60" t="s">
        <v>7</v>
      </c>
      <c r="C10" s="53" t="s">
        <v>52</v>
      </c>
      <c r="D10" s="56" t="s">
        <v>53</v>
      </c>
      <c r="E10" s="55"/>
      <c r="F10" s="70">
        <v>202.74</v>
      </c>
      <c r="G10" s="73"/>
      <c r="H10" s="41">
        <f t="shared" si="0"/>
        <v>0</v>
      </c>
    </row>
    <row r="11" spans="1:8" ht="107.15" x14ac:dyDescent="0.4">
      <c r="A11" s="57"/>
      <c r="B11" s="60"/>
      <c r="C11" s="53"/>
      <c r="D11" s="56" t="s">
        <v>54</v>
      </c>
      <c r="E11" s="55"/>
      <c r="F11" s="70"/>
      <c r="G11" s="71"/>
      <c r="H11" s="41"/>
    </row>
    <row r="12" spans="1:8" x14ac:dyDescent="0.4">
      <c r="A12" s="57" t="s">
        <v>55</v>
      </c>
      <c r="B12" s="60" t="s">
        <v>7</v>
      </c>
      <c r="C12" s="53" t="s">
        <v>52</v>
      </c>
      <c r="D12" s="54" t="s">
        <v>56</v>
      </c>
      <c r="E12" s="55"/>
      <c r="F12" s="70">
        <v>202.74</v>
      </c>
      <c r="G12" s="73"/>
      <c r="H12" s="41">
        <f t="shared" si="0"/>
        <v>0</v>
      </c>
    </row>
    <row r="13" spans="1:8" ht="117.9" x14ac:dyDescent="0.4">
      <c r="A13" s="57"/>
      <c r="B13" s="60"/>
      <c r="C13" s="53"/>
      <c r="D13" s="54" t="s">
        <v>57</v>
      </c>
      <c r="E13" s="68"/>
      <c r="F13" s="70"/>
      <c r="G13" s="71"/>
      <c r="H13" s="41"/>
    </row>
    <row r="14" spans="1:8" x14ac:dyDescent="0.4">
      <c r="A14" s="57" t="s">
        <v>58</v>
      </c>
      <c r="B14" s="60" t="s">
        <v>7</v>
      </c>
      <c r="C14" s="53" t="s">
        <v>52</v>
      </c>
      <c r="D14" s="54" t="s">
        <v>59</v>
      </c>
      <c r="E14" s="60"/>
      <c r="F14" s="70">
        <v>380.62</v>
      </c>
      <c r="G14" s="73"/>
      <c r="H14" s="41">
        <f t="shared" si="0"/>
        <v>0</v>
      </c>
    </row>
    <row r="15" spans="1:8" ht="409.6" x14ac:dyDescent="0.4">
      <c r="A15" s="57"/>
      <c r="B15" s="60"/>
      <c r="C15" s="53"/>
      <c r="D15" s="67" t="s">
        <v>60</v>
      </c>
      <c r="E15" s="60"/>
      <c r="F15" s="70"/>
      <c r="G15" s="72"/>
      <c r="H15" s="41"/>
    </row>
    <row r="16" spans="1:8" x14ac:dyDescent="0.4">
      <c r="A16" s="57" t="s">
        <v>61</v>
      </c>
      <c r="B16" s="53" t="s">
        <v>7</v>
      </c>
      <c r="C16" s="53" t="s">
        <v>46</v>
      </c>
      <c r="D16" s="56" t="s">
        <v>62</v>
      </c>
      <c r="E16" s="39"/>
      <c r="F16" s="40">
        <v>1</v>
      </c>
      <c r="G16" s="74"/>
      <c r="H16" s="41">
        <f t="shared" ref="H16" si="1">+ROUND(+F16*ROUND(G16,2),2)</f>
        <v>0</v>
      </c>
    </row>
    <row r="17" spans="1:8" ht="42.9" x14ac:dyDescent="0.4">
      <c r="A17" s="57"/>
      <c r="B17" s="66"/>
      <c r="C17" s="66"/>
      <c r="D17" s="56" t="s">
        <v>63</v>
      </c>
      <c r="E17" s="39"/>
      <c r="F17" s="40"/>
      <c r="G17" s="72"/>
      <c r="H17" s="41"/>
    </row>
    <row r="18" spans="1:8" x14ac:dyDescent="0.4">
      <c r="A18" s="42"/>
      <c r="B18" s="62"/>
      <c r="C18" s="42"/>
      <c r="D18" s="94" t="s">
        <v>99</v>
      </c>
      <c r="E18" s="95"/>
      <c r="F18" s="96"/>
      <c r="G18" s="43"/>
      <c r="H18" s="44">
        <f>SUM(H8:H17)</f>
        <v>0</v>
      </c>
    </row>
    <row r="19" spans="1:8" x14ac:dyDescent="0.4">
      <c r="A19" s="58" t="s">
        <v>41</v>
      </c>
      <c r="B19" s="59" t="s">
        <v>5</v>
      </c>
      <c r="C19" s="33" t="s">
        <v>46</v>
      </c>
      <c r="D19" s="34" t="s">
        <v>64</v>
      </c>
      <c r="E19" s="34"/>
      <c r="F19" s="45"/>
      <c r="G19" s="46"/>
      <c r="H19" s="47"/>
    </row>
    <row r="20" spans="1:8" x14ac:dyDescent="0.4">
      <c r="A20" s="57" t="s">
        <v>119</v>
      </c>
      <c r="B20" s="61" t="s">
        <v>7</v>
      </c>
      <c r="C20" s="38" t="s">
        <v>46</v>
      </c>
      <c r="D20" s="39" t="s">
        <v>65</v>
      </c>
      <c r="E20" s="39"/>
      <c r="F20" s="40">
        <v>24</v>
      </c>
      <c r="G20" s="74"/>
      <c r="H20" s="41">
        <f t="shared" ref="H20" si="2">+ROUND(+F20*ROUND(G20,2),2)</f>
        <v>0</v>
      </c>
    </row>
    <row r="21" spans="1:8" ht="85.75" x14ac:dyDescent="0.4">
      <c r="A21" s="57"/>
      <c r="B21" s="61"/>
      <c r="C21" s="38"/>
      <c r="D21" s="39" t="s">
        <v>66</v>
      </c>
      <c r="E21" s="39"/>
      <c r="F21" s="40"/>
      <c r="G21" s="72"/>
      <c r="H21" s="41"/>
    </row>
    <row r="22" spans="1:8" x14ac:dyDescent="0.4">
      <c r="A22" s="57" t="s">
        <v>120</v>
      </c>
      <c r="B22" s="61" t="s">
        <v>7</v>
      </c>
      <c r="C22" s="38" t="s">
        <v>46</v>
      </c>
      <c r="D22" s="39" t="s">
        <v>68</v>
      </c>
      <c r="E22" s="39"/>
      <c r="F22" s="40">
        <v>28</v>
      </c>
      <c r="G22" s="74"/>
      <c r="H22" s="41">
        <f t="shared" ref="H22" si="3">+ROUND(+F22*ROUND(G22,2),2)</f>
        <v>0</v>
      </c>
    </row>
    <row r="23" spans="1:8" ht="409.6" x14ac:dyDescent="0.4">
      <c r="A23" s="57"/>
      <c r="B23" s="61"/>
      <c r="C23" s="38"/>
      <c r="D23" s="39" t="s">
        <v>69</v>
      </c>
      <c r="E23" s="39"/>
      <c r="F23" s="40"/>
      <c r="G23" s="72"/>
      <c r="H23" s="41"/>
    </row>
    <row r="24" spans="1:8" x14ac:dyDescent="0.4">
      <c r="A24" s="57" t="s">
        <v>121</v>
      </c>
      <c r="B24" s="61" t="s">
        <v>7</v>
      </c>
      <c r="C24" s="38" t="s">
        <v>46</v>
      </c>
      <c r="D24" s="39" t="s">
        <v>71</v>
      </c>
      <c r="E24" s="39"/>
      <c r="F24" s="40">
        <v>5</v>
      </c>
      <c r="G24" s="74"/>
      <c r="H24" s="41">
        <f t="shared" ref="H24" si="4">+ROUND(+F24*ROUND(G24,2),2)</f>
        <v>0</v>
      </c>
    </row>
    <row r="25" spans="1:8" ht="409.6" x14ac:dyDescent="0.4">
      <c r="A25" s="57"/>
      <c r="B25" s="61"/>
      <c r="C25" s="38"/>
      <c r="D25" s="39" t="s">
        <v>72</v>
      </c>
      <c r="E25" s="39"/>
      <c r="F25" s="40"/>
      <c r="G25" s="72"/>
      <c r="H25" s="41"/>
    </row>
    <row r="26" spans="1:8" ht="21.45" x14ac:dyDescent="0.4">
      <c r="A26" s="57" t="s">
        <v>122</v>
      </c>
      <c r="B26" s="61" t="s">
        <v>7</v>
      </c>
      <c r="C26" s="38" t="s">
        <v>46</v>
      </c>
      <c r="D26" s="39" t="s">
        <v>74</v>
      </c>
      <c r="E26" s="39"/>
      <c r="F26" s="40">
        <v>1</v>
      </c>
      <c r="G26" s="74"/>
      <c r="H26" s="41">
        <f t="shared" ref="H26" si="5">+ROUND(+F26*ROUND(G26,2),2)</f>
        <v>0</v>
      </c>
    </row>
    <row r="27" spans="1:8" ht="32.15" x14ac:dyDescent="0.4">
      <c r="A27" s="57"/>
      <c r="B27" s="61"/>
      <c r="C27" s="38"/>
      <c r="D27" s="39" t="s">
        <v>75</v>
      </c>
      <c r="E27" s="39"/>
      <c r="F27" s="40"/>
      <c r="G27" s="72"/>
      <c r="H27" s="41"/>
    </row>
    <row r="28" spans="1:8" x14ac:dyDescent="0.4">
      <c r="A28" s="57" t="s">
        <v>123</v>
      </c>
      <c r="B28" s="61" t="s">
        <v>7</v>
      </c>
      <c r="C28" s="38" t="s">
        <v>77</v>
      </c>
      <c r="D28" s="39" t="s">
        <v>78</v>
      </c>
      <c r="E28" s="39"/>
      <c r="F28" s="40">
        <v>102</v>
      </c>
      <c r="G28" s="74"/>
      <c r="H28" s="41">
        <f t="shared" ref="H28" si="6">+ROUND(+F28*ROUND(G28,2),2)</f>
        <v>0</v>
      </c>
    </row>
    <row r="29" spans="1:8" ht="117.9" x14ac:dyDescent="0.4">
      <c r="A29" s="57"/>
      <c r="B29" s="61"/>
      <c r="C29" s="38"/>
      <c r="D29" s="39" t="s">
        <v>79</v>
      </c>
      <c r="E29" s="39"/>
      <c r="F29" s="40"/>
      <c r="G29" s="72"/>
      <c r="H29" s="41"/>
    </row>
    <row r="30" spans="1:8" x14ac:dyDescent="0.4">
      <c r="A30" s="57" t="s">
        <v>124</v>
      </c>
      <c r="B30" s="61" t="s">
        <v>7</v>
      </c>
      <c r="C30" s="38" t="s">
        <v>77</v>
      </c>
      <c r="D30" s="39" t="s">
        <v>81</v>
      </c>
      <c r="E30" s="39"/>
      <c r="F30" s="40">
        <v>34</v>
      </c>
      <c r="G30" s="74"/>
      <c r="H30" s="41">
        <f t="shared" ref="H30" si="7">+ROUND(+F30*ROUND(G30,2),2)</f>
        <v>0</v>
      </c>
    </row>
    <row r="31" spans="1:8" ht="32.15" x14ac:dyDescent="0.4">
      <c r="A31" s="57"/>
      <c r="B31" s="61"/>
      <c r="C31" s="38"/>
      <c r="D31" s="39" t="s">
        <v>82</v>
      </c>
      <c r="E31" s="39"/>
      <c r="F31" s="40"/>
      <c r="G31" s="72"/>
      <c r="H31" s="41"/>
    </row>
    <row r="32" spans="1:8" x14ac:dyDescent="0.4">
      <c r="A32" s="57" t="s">
        <v>125</v>
      </c>
      <c r="B32" s="61" t="s">
        <v>7</v>
      </c>
      <c r="C32" s="38" t="s">
        <v>77</v>
      </c>
      <c r="D32" s="39" t="s">
        <v>84</v>
      </c>
      <c r="E32" s="39"/>
      <c r="F32" s="40">
        <v>25</v>
      </c>
      <c r="G32" s="74"/>
      <c r="H32" s="41">
        <f t="shared" ref="H32" si="8">+ROUND(+F32*ROUND(G32,2),2)</f>
        <v>0</v>
      </c>
    </row>
    <row r="33" spans="1:8" ht="42.9" x14ac:dyDescent="0.4">
      <c r="A33" s="57"/>
      <c r="B33" s="61"/>
      <c r="C33" s="38"/>
      <c r="D33" s="39" t="s">
        <v>85</v>
      </c>
      <c r="E33" s="39"/>
      <c r="F33" s="40"/>
      <c r="G33" s="72"/>
      <c r="H33" s="41"/>
    </row>
    <row r="34" spans="1:8" x14ac:dyDescent="0.4">
      <c r="A34" s="57" t="s">
        <v>126</v>
      </c>
      <c r="B34" s="61" t="s">
        <v>7</v>
      </c>
      <c r="C34" s="38" t="s">
        <v>77</v>
      </c>
      <c r="D34" s="39" t="s">
        <v>87</v>
      </c>
      <c r="E34" s="39"/>
      <c r="F34" s="40">
        <v>29</v>
      </c>
      <c r="G34" s="74"/>
      <c r="H34" s="41">
        <f t="shared" ref="H34" si="9">+ROUND(+F34*ROUND(G34,2),2)</f>
        <v>0</v>
      </c>
    </row>
    <row r="35" spans="1:8" ht="42.9" x14ac:dyDescent="0.4">
      <c r="A35" s="57"/>
      <c r="B35" s="61"/>
      <c r="C35" s="38"/>
      <c r="D35" s="39" t="s">
        <v>88</v>
      </c>
      <c r="E35" s="39"/>
      <c r="F35" s="40"/>
      <c r="G35" s="72"/>
      <c r="H35" s="41"/>
    </row>
    <row r="36" spans="1:8" x14ac:dyDescent="0.4">
      <c r="A36" s="57" t="s">
        <v>127</v>
      </c>
      <c r="B36" s="61" t="s">
        <v>7</v>
      </c>
      <c r="C36" s="38" t="s">
        <v>46</v>
      </c>
      <c r="D36" s="39" t="s">
        <v>90</v>
      </c>
      <c r="E36" s="39"/>
      <c r="F36" s="40">
        <v>6</v>
      </c>
      <c r="G36" s="74"/>
      <c r="H36" s="41">
        <f t="shared" ref="H36" si="10">+ROUND(+F36*ROUND(G36,2),2)</f>
        <v>0</v>
      </c>
    </row>
    <row r="37" spans="1:8" ht="85.75" x14ac:dyDescent="0.4">
      <c r="A37" s="57"/>
      <c r="B37" s="61"/>
      <c r="C37" s="38"/>
      <c r="D37" s="39" t="s">
        <v>91</v>
      </c>
      <c r="E37" s="39"/>
      <c r="F37" s="40"/>
      <c r="G37" s="72"/>
      <c r="H37" s="41"/>
    </row>
    <row r="38" spans="1:8" x14ac:dyDescent="0.4">
      <c r="A38" s="57" t="s">
        <v>129</v>
      </c>
      <c r="B38" s="61" t="s">
        <v>7</v>
      </c>
      <c r="C38" s="38" t="s">
        <v>46</v>
      </c>
      <c r="D38" s="39" t="s">
        <v>92</v>
      </c>
      <c r="E38" s="39"/>
      <c r="F38" s="40">
        <v>6</v>
      </c>
      <c r="G38" s="74"/>
      <c r="H38" s="41">
        <f t="shared" ref="H38" si="11">+ROUND(+F38*ROUND(G38,2),2)</f>
        <v>0</v>
      </c>
    </row>
    <row r="39" spans="1:8" ht="75" x14ac:dyDescent="0.4">
      <c r="A39" s="57"/>
      <c r="B39" s="61"/>
      <c r="C39" s="38"/>
      <c r="D39" s="39" t="s">
        <v>93</v>
      </c>
      <c r="E39" s="39"/>
      <c r="F39" s="40"/>
      <c r="G39" s="72"/>
      <c r="H39" s="41"/>
    </row>
    <row r="40" spans="1:8" x14ac:dyDescent="0.4">
      <c r="A40" s="57" t="s">
        <v>128</v>
      </c>
      <c r="B40" s="61" t="s">
        <v>7</v>
      </c>
      <c r="C40" s="38" t="s">
        <v>46</v>
      </c>
      <c r="D40" s="39" t="s">
        <v>95</v>
      </c>
      <c r="E40" s="39"/>
      <c r="F40" s="40">
        <v>26</v>
      </c>
      <c r="G40" s="74"/>
      <c r="H40" s="41">
        <f t="shared" ref="H40" si="12">+ROUND(+F40*ROUND(G40,2),2)</f>
        <v>0</v>
      </c>
    </row>
    <row r="41" spans="1:8" ht="53.6" x14ac:dyDescent="0.4">
      <c r="A41" s="57"/>
      <c r="B41" s="61"/>
      <c r="C41" s="38"/>
      <c r="D41" s="39" t="s">
        <v>141</v>
      </c>
      <c r="E41" s="39"/>
      <c r="F41" s="40"/>
      <c r="G41" s="72"/>
      <c r="H41" s="41"/>
    </row>
    <row r="42" spans="1:8" x14ac:dyDescent="0.4">
      <c r="A42" s="42"/>
      <c r="B42" s="62"/>
      <c r="C42" s="42"/>
      <c r="D42" s="94" t="s">
        <v>98</v>
      </c>
      <c r="E42" s="95"/>
      <c r="F42" s="96"/>
      <c r="G42" s="43"/>
      <c r="H42" s="44">
        <f>SUM(H20:H41)</f>
        <v>0</v>
      </c>
    </row>
    <row r="43" spans="1:8" x14ac:dyDescent="0.4">
      <c r="A43" s="58" t="s">
        <v>42</v>
      </c>
      <c r="B43" s="59" t="s">
        <v>5</v>
      </c>
      <c r="C43" s="33" t="s">
        <v>46</v>
      </c>
      <c r="D43" s="34" t="s">
        <v>100</v>
      </c>
      <c r="E43" s="34"/>
      <c r="F43" s="45"/>
      <c r="G43" s="46"/>
      <c r="H43" s="47"/>
    </row>
    <row r="44" spans="1:8" x14ac:dyDescent="0.4">
      <c r="A44" s="57" t="s">
        <v>143</v>
      </c>
      <c r="B44" s="61" t="s">
        <v>7</v>
      </c>
      <c r="C44" s="38" t="s">
        <v>46</v>
      </c>
      <c r="D44" s="39" t="s">
        <v>101</v>
      </c>
      <c r="E44" s="39"/>
      <c r="F44" s="40">
        <v>2</v>
      </c>
      <c r="G44" s="74"/>
      <c r="H44" s="41">
        <f t="shared" ref="H44" si="13">+ROUND(+F44*ROUND(G44,2),2)</f>
        <v>0</v>
      </c>
    </row>
    <row r="45" spans="1:8" ht="32.15" x14ac:dyDescent="0.4">
      <c r="A45" s="57"/>
      <c r="B45" s="61"/>
      <c r="C45" s="38"/>
      <c r="D45" s="39" t="s">
        <v>102</v>
      </c>
      <c r="E45" s="39"/>
      <c r="F45" s="40"/>
      <c r="G45" s="72"/>
      <c r="H45" s="41"/>
    </row>
    <row r="46" spans="1:8" x14ac:dyDescent="0.4">
      <c r="A46" s="42"/>
      <c r="B46" s="62"/>
      <c r="C46" s="42"/>
      <c r="D46" s="94" t="s">
        <v>103</v>
      </c>
      <c r="E46" s="95"/>
      <c r="F46" s="96"/>
      <c r="G46" s="43"/>
      <c r="H46" s="44">
        <f>SUM(H44:H45)</f>
        <v>0</v>
      </c>
    </row>
    <row r="47" spans="1:8" x14ac:dyDescent="0.4">
      <c r="A47" s="42"/>
      <c r="B47" s="94" t="s">
        <v>130</v>
      </c>
      <c r="C47" s="95"/>
      <c r="D47" s="95"/>
      <c r="E47" s="95"/>
      <c r="F47" s="96"/>
      <c r="G47" s="43"/>
      <c r="H47" s="44">
        <f>+H46+H42+H18</f>
        <v>0</v>
      </c>
    </row>
    <row r="48" spans="1:8" x14ac:dyDescent="0.4">
      <c r="A48" s="58" t="s">
        <v>104</v>
      </c>
      <c r="B48" s="59" t="s">
        <v>5</v>
      </c>
      <c r="C48" s="33" t="s">
        <v>6</v>
      </c>
      <c r="D48" s="69" t="s">
        <v>105</v>
      </c>
      <c r="E48" s="34"/>
      <c r="F48" s="45"/>
      <c r="G48" s="46"/>
      <c r="H48" s="47"/>
    </row>
    <row r="49" spans="1:8" x14ac:dyDescent="0.4">
      <c r="A49" s="57" t="s">
        <v>43</v>
      </c>
      <c r="B49" s="61" t="s">
        <v>7</v>
      </c>
      <c r="C49" s="38" t="s">
        <v>52</v>
      </c>
      <c r="D49" s="39" t="s">
        <v>106</v>
      </c>
      <c r="E49" s="39"/>
      <c r="F49" s="40">
        <v>129.62</v>
      </c>
      <c r="G49" s="74"/>
      <c r="H49" s="41">
        <f t="shared" ref="H49" si="14">+ROUND(+F49*ROUND(G49,2),2)</f>
        <v>0</v>
      </c>
    </row>
    <row r="50" spans="1:8" ht="53.6" x14ac:dyDescent="0.4">
      <c r="A50" s="57"/>
      <c r="B50" s="61"/>
      <c r="C50" s="38"/>
      <c r="D50" s="39" t="s">
        <v>107</v>
      </c>
      <c r="E50" s="39"/>
      <c r="F50" s="40"/>
      <c r="G50" s="72"/>
      <c r="H50" s="41"/>
    </row>
    <row r="51" spans="1:8" x14ac:dyDescent="0.4">
      <c r="A51" s="57" t="s">
        <v>67</v>
      </c>
      <c r="B51" s="61" t="s">
        <v>7</v>
      </c>
      <c r="C51" s="38" t="s">
        <v>77</v>
      </c>
      <c r="D51" s="39" t="s">
        <v>108</v>
      </c>
      <c r="E51" s="39"/>
      <c r="F51" s="40">
        <v>67.78</v>
      </c>
      <c r="G51" s="74"/>
      <c r="H51" s="41">
        <f t="shared" ref="H51" si="15">+ROUND(+F51*ROUND(G51,2),2)</f>
        <v>0</v>
      </c>
    </row>
    <row r="52" spans="1:8" ht="53.6" x14ac:dyDescent="0.4">
      <c r="A52" s="57"/>
      <c r="B52" s="61"/>
      <c r="C52" s="38"/>
      <c r="D52" s="39" t="s">
        <v>109</v>
      </c>
      <c r="E52" s="39"/>
      <c r="F52" s="40"/>
      <c r="G52" s="72"/>
      <c r="H52" s="41"/>
    </row>
    <row r="53" spans="1:8" x14ac:dyDescent="0.4">
      <c r="A53" s="57" t="s">
        <v>70</v>
      </c>
      <c r="B53" s="61" t="s">
        <v>7</v>
      </c>
      <c r="C53" s="38" t="s">
        <v>52</v>
      </c>
      <c r="D53" s="39" t="s">
        <v>53</v>
      </c>
      <c r="E53" s="39"/>
      <c r="F53" s="40">
        <v>200.21</v>
      </c>
      <c r="G53" s="74"/>
      <c r="H53" s="41">
        <f t="shared" ref="H53" si="16">+ROUND(+F53*ROUND(G53,2),2)</f>
        <v>0</v>
      </c>
    </row>
    <row r="54" spans="1:8" ht="150" customHeight="1" x14ac:dyDescent="0.4">
      <c r="A54" s="57"/>
      <c r="B54" s="61"/>
      <c r="C54" s="38"/>
      <c r="D54" s="39" t="s">
        <v>54</v>
      </c>
      <c r="E54" s="39"/>
      <c r="F54" s="40"/>
      <c r="G54" s="72"/>
      <c r="H54" s="41"/>
    </row>
    <row r="55" spans="1:8" x14ac:dyDescent="0.4">
      <c r="A55" s="57" t="s">
        <v>73</v>
      </c>
      <c r="B55" s="61" t="s">
        <v>7</v>
      </c>
      <c r="C55" s="38" t="s">
        <v>46</v>
      </c>
      <c r="D55" s="39" t="s">
        <v>65</v>
      </c>
      <c r="E55" s="39"/>
      <c r="F55" s="40">
        <v>18</v>
      </c>
      <c r="G55" s="74"/>
      <c r="H55" s="41">
        <f t="shared" ref="H55" si="17">+ROUND(+F55*ROUND(G55,2),2)</f>
        <v>0</v>
      </c>
    </row>
    <row r="56" spans="1:8" ht="85.75" x14ac:dyDescent="0.4">
      <c r="A56" s="57"/>
      <c r="B56" s="61"/>
      <c r="C56" s="38"/>
      <c r="D56" s="39" t="s">
        <v>66</v>
      </c>
      <c r="E56" s="39"/>
      <c r="F56" s="40"/>
      <c r="G56" s="72"/>
      <c r="H56" s="41"/>
    </row>
    <row r="57" spans="1:8" x14ac:dyDescent="0.4">
      <c r="A57" s="57" t="s">
        <v>76</v>
      </c>
      <c r="B57" s="61" t="s">
        <v>7</v>
      </c>
      <c r="C57" s="38" t="s">
        <v>52</v>
      </c>
      <c r="D57" s="39" t="s">
        <v>110</v>
      </c>
      <c r="E57" s="39"/>
      <c r="F57" s="40">
        <v>129.62</v>
      </c>
      <c r="G57" s="74"/>
      <c r="H57" s="41">
        <f t="shared" ref="H57" si="18">+ROUND(+F57*ROUND(G57,2),2)</f>
        <v>0</v>
      </c>
    </row>
    <row r="58" spans="1:8" ht="64.3" x14ac:dyDescent="0.4">
      <c r="A58" s="57"/>
      <c r="B58" s="61"/>
      <c r="C58" s="38"/>
      <c r="D58" s="39" t="s">
        <v>111</v>
      </c>
      <c r="E58" s="39"/>
      <c r="F58" s="40"/>
      <c r="G58" s="72"/>
      <c r="H58" s="41"/>
    </row>
    <row r="59" spans="1:8" x14ac:dyDescent="0.4">
      <c r="A59" s="57" t="s">
        <v>80</v>
      </c>
      <c r="B59" s="61" t="s">
        <v>7</v>
      </c>
      <c r="C59" s="38" t="s">
        <v>77</v>
      </c>
      <c r="D59" s="39" t="s">
        <v>112</v>
      </c>
      <c r="E59" s="39"/>
      <c r="F59" s="40">
        <v>67.78</v>
      </c>
      <c r="G59" s="74"/>
      <c r="H59" s="41">
        <f t="shared" ref="H59" si="19">+ROUND(+F59*ROUND(G59,2),2)</f>
        <v>0</v>
      </c>
    </row>
    <row r="60" spans="1:8" ht="85.75" x14ac:dyDescent="0.4">
      <c r="A60" s="57"/>
      <c r="B60" s="61"/>
      <c r="C60" s="38"/>
      <c r="D60" s="39" t="s">
        <v>113</v>
      </c>
      <c r="E60" s="39"/>
      <c r="F60" s="40"/>
      <c r="G60" s="72"/>
      <c r="H60" s="41"/>
    </row>
    <row r="61" spans="1:8" x14ac:dyDescent="0.4">
      <c r="A61" s="57" t="s">
        <v>83</v>
      </c>
      <c r="B61" s="61" t="s">
        <v>7</v>
      </c>
      <c r="C61" s="38" t="s">
        <v>52</v>
      </c>
      <c r="D61" s="39" t="s">
        <v>114</v>
      </c>
      <c r="E61" s="39"/>
      <c r="F61" s="40">
        <v>200.21</v>
      </c>
      <c r="G61" s="74"/>
      <c r="H61" s="41">
        <f t="shared" ref="H61" si="20">+ROUND(+F61*ROUND(G61,2),2)</f>
        <v>0</v>
      </c>
    </row>
    <row r="62" spans="1:8" ht="117.9" x14ac:dyDescent="0.4">
      <c r="A62" s="57"/>
      <c r="B62" s="61"/>
      <c r="C62" s="38"/>
      <c r="D62" s="39" t="s">
        <v>57</v>
      </c>
      <c r="E62" s="39"/>
      <c r="F62" s="40"/>
      <c r="G62" s="72"/>
      <c r="H62" s="41"/>
    </row>
    <row r="63" spans="1:8" x14ac:dyDescent="0.4">
      <c r="A63" s="57" t="s">
        <v>86</v>
      </c>
      <c r="B63" s="61" t="s">
        <v>7</v>
      </c>
      <c r="C63" s="38" t="s">
        <v>46</v>
      </c>
      <c r="D63" s="39" t="s">
        <v>115</v>
      </c>
      <c r="E63" s="39"/>
      <c r="F63" s="40">
        <v>1</v>
      </c>
      <c r="G63" s="74"/>
      <c r="H63" s="41">
        <f t="shared" ref="H63" si="21">+ROUND(+F63*ROUND(G63,2),2)</f>
        <v>0</v>
      </c>
    </row>
    <row r="64" spans="1:8" ht="53.6" x14ac:dyDescent="0.4">
      <c r="A64" s="57"/>
      <c r="B64" s="61"/>
      <c r="C64" s="38"/>
      <c r="D64" s="39" t="s">
        <v>116</v>
      </c>
      <c r="E64" s="39"/>
      <c r="F64" s="40"/>
      <c r="G64" s="72"/>
      <c r="H64" s="41"/>
    </row>
    <row r="65" spans="1:8" x14ac:dyDescent="0.4">
      <c r="A65" s="57" t="s">
        <v>89</v>
      </c>
      <c r="B65" s="61" t="s">
        <v>7</v>
      </c>
      <c r="C65" s="38" t="s">
        <v>46</v>
      </c>
      <c r="D65" s="39" t="s">
        <v>68</v>
      </c>
      <c r="E65" s="39"/>
      <c r="F65" s="40">
        <v>27</v>
      </c>
      <c r="G65" s="74"/>
      <c r="H65" s="41">
        <f t="shared" ref="H65" si="22">+ROUND(+F65*ROUND(G65,2),2)</f>
        <v>0</v>
      </c>
    </row>
    <row r="66" spans="1:8" ht="409.6" x14ac:dyDescent="0.4">
      <c r="A66" s="57"/>
      <c r="B66" s="61"/>
      <c r="C66" s="38"/>
      <c r="D66" s="39" t="s">
        <v>142</v>
      </c>
      <c r="E66" s="39"/>
      <c r="F66" s="40"/>
      <c r="G66" s="72"/>
      <c r="H66" s="41"/>
    </row>
    <row r="67" spans="1:8" x14ac:dyDescent="0.4">
      <c r="A67" s="57" t="s">
        <v>94</v>
      </c>
      <c r="B67" s="61" t="s">
        <v>7</v>
      </c>
      <c r="C67" s="38" t="s">
        <v>46</v>
      </c>
      <c r="D67" s="39" t="s">
        <v>71</v>
      </c>
      <c r="E67" s="39"/>
      <c r="F67" s="40">
        <v>6</v>
      </c>
      <c r="G67" s="74"/>
      <c r="H67" s="41">
        <f t="shared" ref="H67" si="23">+ROUND(+F67*ROUND(G67,2),2)</f>
        <v>0</v>
      </c>
    </row>
    <row r="68" spans="1:8" ht="409.6" x14ac:dyDescent="0.4">
      <c r="A68" s="57"/>
      <c r="B68" s="61"/>
      <c r="C68" s="38"/>
      <c r="D68" s="39" t="s">
        <v>72</v>
      </c>
      <c r="E68" s="39"/>
      <c r="F68" s="40"/>
      <c r="G68" s="72"/>
      <c r="H68" s="41"/>
    </row>
    <row r="69" spans="1:8" x14ac:dyDescent="0.4">
      <c r="A69" s="57" t="s">
        <v>96</v>
      </c>
      <c r="B69" s="61" t="s">
        <v>7</v>
      </c>
      <c r="C69" s="38" t="s">
        <v>52</v>
      </c>
      <c r="D69" s="39" t="s">
        <v>59</v>
      </c>
      <c r="E69" s="39"/>
      <c r="F69" s="40">
        <v>316.39</v>
      </c>
      <c r="G69" s="74"/>
      <c r="H69" s="41">
        <f t="shared" ref="H69" si="24">+ROUND(+F69*ROUND(G69,2),2)</f>
        <v>0</v>
      </c>
    </row>
    <row r="70" spans="1:8" ht="409.6" x14ac:dyDescent="0.4">
      <c r="A70" s="57"/>
      <c r="B70" s="61"/>
      <c r="C70" s="38"/>
      <c r="D70" s="39" t="s">
        <v>60</v>
      </c>
      <c r="E70" s="39"/>
      <c r="F70" s="40"/>
      <c r="G70" s="72"/>
      <c r="H70" s="41"/>
    </row>
    <row r="71" spans="1:8" ht="21.45" x14ac:dyDescent="0.4">
      <c r="A71" s="57" t="s">
        <v>97</v>
      </c>
      <c r="B71" s="61" t="s">
        <v>7</v>
      </c>
      <c r="C71" s="38" t="s">
        <v>46</v>
      </c>
      <c r="D71" s="39" t="s">
        <v>117</v>
      </c>
      <c r="E71" s="39"/>
      <c r="F71" s="40">
        <v>1</v>
      </c>
      <c r="G71" s="74"/>
      <c r="H71" s="41">
        <f t="shared" ref="H71" si="25">+ROUND(+F71*ROUND(G71,2),2)</f>
        <v>0</v>
      </c>
    </row>
    <row r="72" spans="1:8" ht="107.15" x14ac:dyDescent="0.4">
      <c r="A72" s="57"/>
      <c r="B72" s="61"/>
      <c r="C72" s="38"/>
      <c r="D72" s="39" t="s">
        <v>118</v>
      </c>
      <c r="E72" s="39"/>
      <c r="F72" s="40"/>
      <c r="G72" s="72"/>
      <c r="H72" s="41"/>
    </row>
    <row r="73" spans="1:8" x14ac:dyDescent="0.4">
      <c r="A73" s="42"/>
      <c r="B73" s="62"/>
      <c r="C73" s="42"/>
      <c r="D73" s="94" t="s">
        <v>44</v>
      </c>
      <c r="E73" s="95"/>
      <c r="F73" s="96"/>
      <c r="G73" s="43"/>
      <c r="H73" s="44">
        <f>SUM(H49:H72)</f>
        <v>0</v>
      </c>
    </row>
    <row r="74" spans="1:8" x14ac:dyDescent="0.4">
      <c r="A74" s="58" t="s">
        <v>131</v>
      </c>
      <c r="B74" s="59" t="s">
        <v>5</v>
      </c>
      <c r="C74" s="33" t="s">
        <v>6</v>
      </c>
      <c r="D74" s="69" t="s">
        <v>132</v>
      </c>
      <c r="E74" s="34"/>
      <c r="F74" s="45"/>
      <c r="G74" s="46"/>
      <c r="H74" s="47"/>
    </row>
    <row r="75" spans="1:8" x14ac:dyDescent="0.4">
      <c r="A75" s="57" t="s">
        <v>133</v>
      </c>
      <c r="B75" s="61" t="s">
        <v>7</v>
      </c>
      <c r="C75" s="38" t="s">
        <v>39</v>
      </c>
      <c r="D75" s="39" t="s">
        <v>132</v>
      </c>
      <c r="E75" s="39"/>
      <c r="F75" s="40">
        <v>1</v>
      </c>
      <c r="G75" s="74"/>
      <c r="H75" s="41">
        <f t="shared" ref="H75" si="26">+ROUND(+F75*ROUND(G75,2),2)</f>
        <v>0</v>
      </c>
    </row>
    <row r="76" spans="1:8" x14ac:dyDescent="0.4">
      <c r="A76" s="58" t="s">
        <v>134</v>
      </c>
      <c r="B76" s="59" t="s">
        <v>5</v>
      </c>
      <c r="C76" s="33" t="s">
        <v>6</v>
      </c>
      <c r="D76" s="69" t="s">
        <v>135</v>
      </c>
      <c r="E76" s="34"/>
      <c r="F76" s="45"/>
      <c r="G76" s="46"/>
      <c r="H76" s="47"/>
    </row>
    <row r="77" spans="1:8" x14ac:dyDescent="0.4">
      <c r="A77" s="57" t="s">
        <v>136</v>
      </c>
      <c r="B77" s="61" t="s">
        <v>7</v>
      </c>
      <c r="C77" s="38" t="s">
        <v>39</v>
      </c>
      <c r="D77" s="39" t="s">
        <v>135</v>
      </c>
      <c r="E77" s="39"/>
      <c r="F77" s="40">
        <v>1</v>
      </c>
      <c r="G77" s="74"/>
      <c r="H77" s="41">
        <f t="shared" ref="H77" si="27">+ROUND(+F77*ROUND(G77,2),2)</f>
        <v>0</v>
      </c>
    </row>
    <row r="78" spans="1:8" x14ac:dyDescent="0.4">
      <c r="A78" s="58" t="s">
        <v>144</v>
      </c>
      <c r="B78" s="59" t="s">
        <v>5</v>
      </c>
      <c r="C78" s="33" t="s">
        <v>6</v>
      </c>
      <c r="D78" s="69" t="s">
        <v>145</v>
      </c>
      <c r="E78" s="34"/>
      <c r="F78" s="45"/>
      <c r="G78" s="46"/>
      <c r="H78" s="47"/>
    </row>
    <row r="79" spans="1:8" x14ac:dyDescent="0.4">
      <c r="A79" s="57" t="s">
        <v>146</v>
      </c>
      <c r="B79" s="61" t="s">
        <v>7</v>
      </c>
      <c r="C79" s="38" t="s">
        <v>39</v>
      </c>
      <c r="D79" s="39" t="s">
        <v>145</v>
      </c>
      <c r="E79" s="39"/>
      <c r="F79" s="40">
        <v>1</v>
      </c>
      <c r="G79" s="74"/>
      <c r="H79" s="41">
        <f t="shared" ref="H79" si="28">+ROUND(+F79*ROUND(G79,2),2)</f>
        <v>0</v>
      </c>
    </row>
    <row r="80" spans="1:8" s="18" customFormat="1" ht="12" customHeight="1" x14ac:dyDescent="0.4">
      <c r="A80" s="51"/>
      <c r="B80" s="63"/>
      <c r="C80" s="52"/>
      <c r="D80" s="48" t="s">
        <v>147</v>
      </c>
      <c r="E80" s="48"/>
      <c r="F80" s="49"/>
      <c r="G80" s="50"/>
      <c r="H80" s="44">
        <f>H73+H46+H42+H18+H75+H77+H79</f>
        <v>0</v>
      </c>
    </row>
    <row r="82" spans="1:8" ht="13.5" customHeight="1" x14ac:dyDescent="0.4">
      <c r="A82" s="87" t="s">
        <v>137</v>
      </c>
      <c r="B82" s="87"/>
      <c r="C82" s="87"/>
      <c r="D82" s="87"/>
      <c r="E82" s="87"/>
      <c r="F82" s="87"/>
    </row>
    <row r="83" spans="1:8" ht="13.5" customHeight="1" x14ac:dyDescent="0.4">
      <c r="A83" s="87" t="s">
        <v>45</v>
      </c>
      <c r="B83" s="87"/>
      <c r="C83" s="87"/>
      <c r="D83" s="87"/>
      <c r="E83" s="87"/>
      <c r="F83" s="87"/>
    </row>
    <row r="85" spans="1:8" s="2" customFormat="1" x14ac:dyDescent="0.4">
      <c r="A85" s="3" t="s">
        <v>10</v>
      </c>
      <c r="B85" s="93"/>
      <c r="C85" s="93"/>
      <c r="D85" s="93"/>
      <c r="E85" s="93"/>
      <c r="F85" s="4"/>
      <c r="G85" s="5"/>
    </row>
    <row r="89" spans="1:8" s="2" customFormat="1" ht="75" customHeight="1" x14ac:dyDescent="0.4">
      <c r="A89" s="88" t="s">
        <v>11</v>
      </c>
      <c r="B89" s="88"/>
      <c r="C89" s="88"/>
      <c r="D89" s="88"/>
      <c r="E89" s="88"/>
      <c r="F89" s="88"/>
      <c r="G89" s="88"/>
      <c r="H89" s="88"/>
    </row>
  </sheetData>
  <sheetProtection algorithmName="SHA-512" hashValue="QjLxlOsJZ8efNyQPRLZ7UZyMEbRqze8/qZNrcHfkeBZrTEI87lnLBjzybPxoxU4pw9ARzig7ESdzhqvSte0Aaw==" saltValue="e6h1QpdtN1lCN3fa73oUdg==" spinCount="100000" sheet="1" selectLockedCells="1"/>
  <mergeCells count="11">
    <mergeCell ref="A82:F82"/>
    <mergeCell ref="A83:F83"/>
    <mergeCell ref="A89:H89"/>
    <mergeCell ref="A1:H1"/>
    <mergeCell ref="A2:H2"/>
    <mergeCell ref="B85:E85"/>
    <mergeCell ref="D18:F18"/>
    <mergeCell ref="D42:F42"/>
    <mergeCell ref="D46:F46"/>
    <mergeCell ref="D73:F73"/>
    <mergeCell ref="B47:F47"/>
  </mergeCells>
  <dataValidations disablePrompts="1" count="1">
    <dataValidation type="list" allowBlank="1" showInputMessage="1" showErrorMessage="1" sqref="B8:B17"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63"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2026-06-11T08:59:45Z</cp:lastPrinted>
  <dcterms:created xsi:type="dcterms:W3CDTF">2025-03-07T14:13:09Z</dcterms:created>
  <dcterms:modified xsi:type="dcterms:W3CDTF">2026-06-12T11:39:23Z</dcterms:modified>
</cp:coreProperties>
</file>