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1 EXPEDIENTES\1 EN TRAMITE\J S-02535-2026 - Baterías y fungibles equipos SAI ABB sedes CRTVE(NV)\DOCU\"/>
    </mc:Choice>
  </mc:AlternateContent>
  <xr:revisionPtr revIDLastSave="0" documentId="13_ncr:1_{32EA4F6D-6F1F-4035-BAAC-500351991E82}" xr6:coauthVersionLast="36" xr6:coauthVersionMax="36" xr10:uidLastSave="{00000000-0000-0000-0000-000000000000}"/>
  <bookViews>
    <workbookView xWindow="-105" yWindow="-105" windowWidth="23250" windowHeight="12450" xr2:uid="{A52B4E31-3FAB-4C67-A221-F7C3CBA493C6}"/>
  </bookViews>
  <sheets>
    <sheet name="Anexo I pag 1 oferta" sheetId="5" r:id="rId1"/>
    <sheet name="Anexo I Tabla Desglose Precio" sheetId="4" r:id="rId2"/>
  </sheets>
  <definedNames>
    <definedName name="_xlnm._FilterDatabase" localSheetId="1" hidden="1">'Anexo I Tabla Desglose Precio'!$A$6:$G$72</definedName>
    <definedName name="_xlnm.Print_Area" localSheetId="0">'Anexo I pag 1 oferta'!$A$3:$I$56</definedName>
    <definedName name="_xlnm.Print_Area" localSheetId="1">'Anexo I Tabla Desglose Precio'!$A$4:$G$77</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7" i="4" l="1"/>
  <c r="G69" i="4"/>
  <c r="G67" i="4"/>
  <c r="G65" i="4"/>
  <c r="G63" i="4"/>
  <c r="G61" i="4"/>
  <c r="G59" i="4"/>
  <c r="G55" i="4"/>
  <c r="G42" i="4"/>
  <c r="G44" i="4" s="1"/>
  <c r="G71" i="4" l="1"/>
  <c r="G53" i="4"/>
  <c r="G51" i="4"/>
  <c r="G49" i="4"/>
  <c r="G38" i="4"/>
  <c r="G36" i="4"/>
  <c r="G34" i="4"/>
  <c r="G29" i="4"/>
  <c r="G31" i="4" s="1"/>
  <c r="G25" i="4"/>
  <c r="G27" i="4" s="1"/>
  <c r="G21" i="4"/>
  <c r="G23" i="4" s="1"/>
  <c r="G17" i="4"/>
  <c r="G19" i="4" s="1"/>
  <c r="G13" i="4"/>
  <c r="G15" i="4" s="1"/>
  <c r="G9" i="4"/>
  <c r="G11" i="4" s="1"/>
  <c r="G57" i="4" l="1"/>
  <c r="G40" i="4"/>
  <c r="G72" i="4" l="1"/>
  <c r="B29" i="5" s="1"/>
</calcChain>
</file>

<file path=xl/sharedStrings.xml><?xml version="1.0" encoding="utf-8"?>
<sst xmlns="http://schemas.openxmlformats.org/spreadsheetml/2006/main" count="203" uniqueCount="128">
  <si>
    <t>Código</t>
  </si>
  <si>
    <t>Nat</t>
  </si>
  <si>
    <t>Ud</t>
  </si>
  <si>
    <t>Resumen</t>
  </si>
  <si>
    <t>Capítulo</t>
  </si>
  <si>
    <t/>
  </si>
  <si>
    <t>Partida</t>
  </si>
  <si>
    <t xml:space="preserve">ESTA TABLA DESGLOSE PRECIO DE OFERTA SE PRESENTARA EN FORMATO PDF 
</t>
  </si>
  <si>
    <t>Fdo:</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</si>
  <si>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</si>
  <si>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</si>
  <si>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</si>
  <si>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</si>
  <si>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</si>
  <si>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</si>
  <si>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</si>
  <si>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</si>
  <si>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</si>
  <si>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</si>
  <si>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</si>
  <si>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</si>
  <si>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</si>
  <si>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</si>
  <si>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</si>
  <si>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</si>
  <si>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</si>
  <si>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</si>
  <si>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</si>
  <si>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</si>
  <si>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</si>
  <si>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</si>
  <si>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</si>
  <si>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Las proposiciones económicas incluirán un único precio para cada prestación, aplicable en cada uno de los años de ejecución del contrato, incluyendo los años de posibles prórrogas, en su caso.</t>
  </si>
  <si>
    <t xml:space="preserve">Las proposiciones económicas no podrán incluir precios unitarios superiores a los indicados en el PCAP cláusula 3ª, que tendrán la condición de máximos. </t>
  </si>
  <si>
    <t>Cantidad</t>
  </si>
  <si>
    <t xml:space="preserve">Importe Unitario </t>
  </si>
  <si>
    <r>
      <t xml:space="preserve">NOTA IMPORTANTE: 
Este fichero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</si>
  <si>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01</t>
  </si>
  <si>
    <t>01_01</t>
  </si>
  <si>
    <t>u</t>
  </si>
  <si>
    <t>01_02</t>
  </si>
  <si>
    <t>01_03</t>
  </si>
  <si>
    <t>01_04</t>
  </si>
  <si>
    <t>01_05</t>
  </si>
  <si>
    <t>01_06</t>
  </si>
  <si>
    <t>01_07</t>
  </si>
  <si>
    <t>TOTAL OFERTA</t>
  </si>
  <si>
    <t>(**) Deberán presupuestarse todas las partidas de los capítulos. En caso de incluirse alguna partida sin importe se considerará ofertada a coste cero para CRTVE.</t>
  </si>
  <si>
    <t>Total Ofertado (**)</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</si>
  <si>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el Anexo de Pliego de Condiciones Técnicas.</t>
  </si>
  <si>
    <t>Expediente n.º S/02535/2026</t>
  </si>
  <si>
    <t xml:space="preserve">“Baterías y fungibles para equipos SAI ABB en sedes CRTVE" </t>
  </si>
  <si>
    <t xml:space="preserve">S-02335-2026 - Baterías y fungibles para equipos SAI ABB en sedes CRTVE </t>
  </si>
  <si>
    <t>ELEMENTOS SUSTITUCIÓN SAIs</t>
  </si>
  <si>
    <t>UI HUESCA</t>
  </si>
  <si>
    <t>RTVE ASTURIAS</t>
  </si>
  <si>
    <t>RNE CUENCA</t>
  </si>
  <si>
    <t>UD</t>
  </si>
  <si>
    <t>RNE CATALUÑA Roc Boronat</t>
  </si>
  <si>
    <t>UI LLEIDA</t>
  </si>
  <si>
    <t>UI PONTEVEDRA</t>
  </si>
  <si>
    <t>DIGITALIZACIÓN PRADO DEL REY</t>
  </si>
  <si>
    <t>Suministro e instalación de kit de mantenimiento de 6 años</t>
  </si>
  <si>
    <t>01_07_01</t>
  </si>
  <si>
    <t>EQUIPO P1W310</t>
  </si>
  <si>
    <t>01_07_02</t>
  </si>
  <si>
    <t>EQUIPO P1W311</t>
  </si>
  <si>
    <t>01_07_03</t>
  </si>
  <si>
    <t>EQUIPO P1W253</t>
  </si>
  <si>
    <t>01_09</t>
  </si>
  <si>
    <t>01_08</t>
  </si>
  <si>
    <t>EDIFICIO TVE PRADO DEL REY</t>
  </si>
  <si>
    <t>CASA DE LA RADIO</t>
  </si>
  <si>
    <t>Suministro e instalación de baterías y kit mantenimiento de 6 años.</t>
  </si>
  <si>
    <t>01_09_01</t>
  </si>
  <si>
    <t>EQUIPO DPP1405 (BATERIAS)</t>
  </si>
  <si>
    <t>01_09_02</t>
  </si>
  <si>
    <t>EQUIPO DPP1405 (FUNGIBLES)</t>
  </si>
  <si>
    <t>01_09_03</t>
  </si>
  <si>
    <t>EQUIPO DPP1548 (BATERIAS)</t>
  </si>
  <si>
    <t>01_09_04</t>
  </si>
  <si>
    <t>EQUIPO DPP1548 (FUNGIBLES)</t>
  </si>
  <si>
    <t>EQUIPO U2101</t>
  </si>
  <si>
    <t>01_09_05</t>
  </si>
  <si>
    <t>01_10</t>
  </si>
  <si>
    <t>TORRESPAÑA</t>
  </si>
  <si>
    <t>01_10_01</t>
  </si>
  <si>
    <t>TORRESPAÑA ED A 1A EQ S3400-4715</t>
  </si>
  <si>
    <t>01_10_02</t>
  </si>
  <si>
    <t>01_10_03</t>
  </si>
  <si>
    <t>TORRESPAÑA ED A 1B EQ S3400-0216</t>
  </si>
  <si>
    <t>01_10_04</t>
  </si>
  <si>
    <t>TORRESPAÑA ED A 2B EQ S3400-0316</t>
  </si>
  <si>
    <t>01_10_05</t>
  </si>
  <si>
    <t>TORRESPAÑA ED B 1B EQ B6200-3806-1444</t>
  </si>
  <si>
    <t>01_10_06</t>
  </si>
  <si>
    <t>TORRESPAÑA ED B 2B EQ B6200-3806-1445</t>
  </si>
  <si>
    <t>TOTAL 01_10</t>
  </si>
  <si>
    <t>TOTAL 01_09</t>
  </si>
  <si>
    <t>TOTAL 01_08</t>
  </si>
  <si>
    <t>TOTAL 01_07</t>
  </si>
  <si>
    <t>TOTAL 01_06</t>
  </si>
  <si>
    <t>TOTAL 01_05</t>
  </si>
  <si>
    <t>TOTAL 01_04</t>
  </si>
  <si>
    <t>TOTAL 01_03</t>
  </si>
  <si>
    <t>TOTAL 01_02</t>
  </si>
  <si>
    <t>TOTAL 01_01</t>
  </si>
  <si>
    <t>Sustitución de baterías en equipo CP Classic 20kVA con número de serie U2101-M4019-M4018-M4020-U2102-M4021-M4022-M4023-U2103-M2024-M4025-M4026: 
• Suministro y transporte de 2 Baterías SBS SBSB14 o equivalentes, es sustitución de averiadas.
• Desmontaje de los elementos actuales. 
• Montaje de elementos nuevos. 
• Retirada de los elementos actuales a un gestor de residuos autorizado. 
• Ajustes de la tensión de flotación de las baterías en el equipo. 
• Realización de pruebas de descarga / carga de baterías.</t>
  </si>
  <si>
    <t>Sustitución de baterías en equipo SG S3 400kVA con número de serie S3400-4715-B177B: 
• Suministro y transporte de 1 Baterías PowerSafeVF 12V170FS, o equivalente. es sustitución de averiada.
• Desmontaje de los elementos actuales. 
• Montaje de elementos nuevos. 
• Retirada de los elementos actuales a un gestor de residuos autorizado. 
• Ajustes de la tensión de flotación de las baterías en el equipo. 
• Realización de pruebas de descarga / carga de baterías.</t>
  </si>
  <si>
    <t>Sustitución de baterías en equipo CP Classic 1x30kVA con número de serie C1573-M4437: 
• Suministro y transporte de 46 Baterías Yuasa SWL780V o equivalentes. 
• Desmontaje de los elementos actuales. 
• Montaje de elementos nuevos. 
• Retirada de los elementos actuales a un gestor de residuos autorizado. 
• Ajustes de la tensión de flotación de las baterías en el equipo. 
• Realización de pruebas de descarga / carga de baterías.</t>
  </si>
  <si>
    <t>Sustitución de baterías en equipo CP Maxi 100kVA con número de serie CM2879: 
• Suministro y transporte de 40 Baterías PowerSafeV 12V70 o equivalentes. 
• Desmontaje de los elementos actuales. 
• Montaje de elementos nuevos. 
• Retirada de los elementos actuales a un gestor de residuos autorizado. 
• Ajustes de la tensión de flotación de las baterías en el equipo. 
• Realización de pruebas de descarga / carga de baterías.</t>
  </si>
  <si>
    <t>Sustitución de baterías en equipo PowerWave33 60kVA con número de serie P1W420: 
• Suministro y transporte de 50 Baterías Yuasa SWL780V o equivalentes. 
• Desmontaje de los elementos actuales. 
• Montaje de elementos nuevos. 
• Retirada de los elementos actuales a un gestor de residuos autorizado. 
• Ajustes de la tensión de flotación de las baterías en el equipo. 
• Realización de pruebas de descarga / carga de baterías.</t>
  </si>
  <si>
    <t>Sustitución de baterías en equipo SG S1 160kVA con número de serie S1160-1407-0313L: 
• Suministro y transporte de 62 Baterías DataSafeHX 12HX300 o equivalentes.
• Desmontaje de los elementos actuales. 
• Montaje de elementos nuevos. 
• Retirada de los elementos actuales a un gestor de residuos autorizado. 
• Ajustes de la tensión de flotación de las baterías en el equipo. 
• Realización de pruebas de descarga / carga de baterías.</t>
  </si>
  <si>
    <t xml:space="preserve">Equipo Upscale St40 1x20kW SN S2U0130-DPA2338: 
·   Maniobras para la desconexión segura del equipo. 
·   Sustitución de los ventiladores de refrigeración del equipo. 
·   Sustitución de los condensadores de los filtros de alterna degradados. 
·   Sustitución de los condensadores de los filtros de continua degradados. 
·   Maniobras para la conexión segura del equipo. 
·   Ajustes de la tensión del inversor a los nuevos componentes. Recalibración del equipo. 
·   Realización de las pruebas correspondientes para garantizar su correcto funcionamiento. 
·   Puesta en servicio definitiva. 
Para ello se emplearán los siguientes materiales o equivalentes: 
Referencia  Descripción                                                                                     Cantidad                                                                                                                        
00-6828       Capacitor 40 μF 450 V (4 Pin)                                                                  3                                                                                                  
00-9334       Filter capacitor 75 μF 250 VAC (4 Pin)                                                3  
4NWP107069R0001  Capacitor 2200μF                                                                    4                                                                  
00-9389       Fan 24VDC 378m3/h 120x120x38                                                       1                                   </t>
  </si>
  <si>
    <t>Sustitución de baterías en equipo SitePro S5 15kVA con número de serie A5015-2400-1704: 
• Suministro y transporte de 30 Baterías Yuasa SWL3300FR o equivalentes. 
• Desmontaje de los elementos actuales. 
• Montaje de elementos nuevos. 
• Retirada de los elementos actuales a un gestor de residuos autorizado. 
• Ajustes de la tensión de flotación de las baterías en el equipo. 
• Realización de pruebas de descarga / carga de baterías.</t>
  </si>
  <si>
    <t xml:space="preserve">Equipo PowerWave 100kVA SN P1W310: 
·   Maniobras para la desconexión segura del equipo. 
·   Sustitución de la fuente de alimentación.
·   Sustitución de los ventiladores de refrigeración del equipo. 
·   Sustitución de los condensadores de los filtros de alterna degradados. 
·   Sustitución de de los condensadores de los filtros de continua degradados. 
·   Maniobras para la conexión segura del equipo. 
·   Ajustes de la tensión del inversor a los nuevos componentes. Recalibración del equipo. 
·   Realización de las pruebas correspondientes para garantizar su correcto funcionamiento. 
·   Puesta en servicio definitiva. 
Para ello se emplearán los siguientes materiales o equivalentes: 
Referencia  Descripción                                                                                           Cantidad                                          
4NWP101109R0001  6-year maintenance kit for PW33 100kVA                   1                            
04-1860  NW22091x Power Supply                                                                                    1                         </t>
  </si>
  <si>
    <t xml:space="preserve">Equipo PowerWave 100kVA SN P1W311: 
·   Maniobras para la desconexión segura del equipo. 
·   Sustituciión de la fuente de alimentación.
·   Sustitución de los ventiladores de refrigeración del equipo. 
·   Sustitución de los condensadores de los filtros de alterna degradados. 
·   Sustitución de de los condensadores de los filtros de continua degradados. 
·   Maniobras para la conexión segura del equipo. 
·   Ajustes de la tensión del inversor a los nuevos componentes. Recalibración del equipo. 
·   Realización de las pruebas correspondientes para garantizar su correcto funcionamiento. 
·   Puesta en servicio definitiva. 
Para ello se emplearán los siguientes materiales o equivalentes: 
Referencia  Descripción                                                                                               Cantidad                                     
4NWP101109R0001  6-year maintenance kit for PW33 100kVA                        1                                 
04-1860  NW22091x Power Supply                                                                                         1                              </t>
  </si>
  <si>
    <t xml:space="preserve">Equipo PowerWave 100kVA SN P1W253: 
·   Maniobras para la desconexión segura del equipo. 
·   Sustitución de los ventiladores de refrigeración del equipo. 
·   Sustitución de los condensadores de los filtros de alterna degradados. 
·   Sustitución de de los condensadores de los filtros de continua degradados. 
·   Maniobras para la conexión segura del equipo. 
·   Ajustes de la tensión del inversor a los nuevos componentes. Recalibración del equipo. 
·   Realización de las pruebas correspondientes para garantizar su correcto funcionamiento. 
·   Puesta en servicio definitiva. 
Para ello se emplearán los siguientes materiales o equivalentes: 
Referencia  Descripción                                                                                                Cantidad                                                           
4NWP101109R0001  6-year maintenance kit for PW33 100kVA                         1                         </t>
  </si>
  <si>
    <t xml:space="preserve">Equipo SG S1 120kVA SN S1120-4815-B730E: 
·   Maniobras para la desconexión segura del equipo. 
·   Sustitución de los ventiladores de refrigeración del equipo. 
·   Maniobras para la conexión segura del equipo. 
·   Ajustes de la tensión del inversor a los nuevos componentes. Recalibración del equipo. 
·   Realización de las pruebas correspondientes para garantizar su correcto funcionamiento. 
·   Puesta en servicio definitiva. 
Para ello se emplearán los siguientes materiales o equivalentes: 
Referencia  Descripción                                                                                                 Cantidad                                                                                    
4NWA1015897  FAN 815MC_230V/50HZ_67W_AXIAL_DIA.208                             3                        
4NWA1020289  FAN 920MC_230V_91W_50HZ AXIAL_D.220                                  2                         </t>
  </si>
  <si>
    <t>Sustitución de baterías en equipo DPA D2M 5x50kVA con número de serie DPP1405-D2M1937-D2M7060-D2M7311-D2M6514-D2M6513:
• Suministro y transporte de 250 Baterías Yuasa SWL780V o equivalentes. 
• Desmontaje de los elementos actuales. 
• Montaje de elementos nuevos. 
• Retirada de los elementos actuales a un gestor de residuos autorizado. 
• Ajustes de la tensión de flotación de las baterías en el equipo. 
• Realización de pruebas de descarga / carga de baterías.</t>
  </si>
  <si>
    <t xml:space="preserve">Equipo DPA D2M 5x50kVA SN DPP1405-D2M1937-D2M7060-D2M7311-D2M6514-D2M6513: 
·   Maniobras para la desconexión segura del equipo. 
·   Sustitución de los ventiladores de refrigeración del equipo. 
·   Sustitución de los condensadores de los filtros de alterna degradados. 
·   Sustitución de de los condensadores de los filtros de continua degradados. 
·   Maniobras para la conexión segura del equipo. 
·   Ajustes de la tensión del inversor a los nuevos componentes. Recalibración del equipo. 
·   Realización de las pruebas correspondientes para garantizar su correcto funcionamiento. 
·   Puesta en servicio definitiva. 
Para ello se emplearán los siguientes materiales oi equivalentes: 
Referencia  Descripción                                                                                                Cantidad                                                     
4NWP100853R0001  6-year maintenance kit for DPA D2M 50 KVA                  5            </t>
  </si>
  <si>
    <t>Sustitución de baterías en equipo DPA D2M 5x50kVA con número de serie DPP1548-D2M7298-D2M7297-D2M6512-D2M7310-D2M7309:
• Suministro y transporte de 250 Baterías Yuasa SWL780V o equivalentes. 
• Desmontaje de los elementos actuales. 
• Montaje de elementos nuevos. 
• Retirada de los elementos actuales a un gestor de residuos autorizado. 
• Ajustes de la tensión de flotación de las baterías en el equipo. 
• Realización de pruebas de descarga / carga de baterías.</t>
  </si>
  <si>
    <t xml:space="preserve">Equipo DPA D2M 5x50kVA SN DPP1548-D2M7298-D2M7297-D2M6512-D2M7310-D2M7309: 
·   Maniobras para la desconexión segura del equipo. 
·   Sustitución de los ventiladores de refrigeración del equipo. 
·   Sustitución de los condensadores de los filtros de alterna degradados. 
·   Sustitución de de los condensadores de los filtros de continua degradados. 
·   Maniobras para la conexión segura del equipo. 
·   Ajustes de la tensión del inversor a los nuevos componentes. Recalibración del equipo. 
·   Realización de las pruebas correspondientes para garantizar su correcto funcionamiento. 
·   Puesta en servicio definitiva. 
Para ello se emplearán los siguientes materiales o equivalentes: 
Referencia  Descripción                                                                               Cantidad  
4NWP100853R0001  6-year maintenance kit for DPA D2M 50 KVA  5  </t>
  </si>
  <si>
    <t xml:space="preserve">Equipo SG S3 400kVA SN S3400-4715-B177B: 
·   Maniobras para la desconexión segura del equipo. 
·   Sustitución de los ventiladores de refrigeración del equipo. 
·   Sustitución de los condensadores de los filtros de alterna degradados. 
·   Sustitución de de los condensadores de los filtros de continua degradados. 
·   Maniobras para la conexión segura del equipo. 
·   Ajustes de la tensión del inversor a los nuevos componentes. Recalibración del equipo. 
·   Realización de las pruebas correspondientes para garantizar su correcto funcionamiento. 
·   Puesta en servicio definitiva. 
Para ello se emplearán los siguientes materiales o equivalentes: 
Referencia  Descripción                                                                                          Cantidad                                          
4NWA1016711  capacitor 30 uF 45A/1000VDC GTO Snubber                     18                             
4NWA1020811  IM0186A DRIVER SSM                                                                           1                              
4NWA1022804  CAPAC.POWER 200UF/330VAC                                                     12                       
4NWA8600092967P  input capacitor upgrade kit                                                 2                      
4NWA1021977  CAPAC.ELEC.6800UF 450VDC CASE 76X190 85°                 24                            </t>
  </si>
  <si>
    <t xml:space="preserve">Equipo SG S3 400kVA SN S3400-0216-B196B: 
·   Maniobras para la desconexión segura del equipo. 
·   Sustitución de los ventiladores de refrigeración del equipo. 
·   Sustitución de los condensadores de los filtros de alterna degradados. 
·   Sustitución de de los condensadores de los filtros de continua degradados. 
·   Maniobras para la conexión segura del equipo. 
·   Ajustes de la tensión del inversor a los nuevos componentes. Recalibración del equipo. 
·   Realización de las pruebas correspondientes para garantizar su correcto funcionamiento. 
·   Puesta en servicio definitiva. 
Para ello se emplearán los siguientes materiales o equivalentes: 
Referencia  Descripción                                                                                          Cantidad                                  
4NWA1016711  capacitor 30 uF 45A/1000VDC GTO Snubber                      18                            
4NWA1020811  IM0186A DRIVER SSM                                                                             1                               
4NWA1022804  CAPAC.POWER 200UF/330VAC                                                      12                          
4NWA8600092967P  input capacitor upgrade kit                                                   2                       
4NWA1021977  CAPAC.ELEC.6800UF 450VDC CASE 76X190 85°                 24                              </t>
  </si>
  <si>
    <t xml:space="preserve">Equipo SG S3 400kVA SN S3400-0316-B198B: 
·   Maniobras para la desconexión segura del equipo. 
·   Sustitución de los ventiladores de refrigeración del equipo. 
·   Sustitución de los condensadores de los filtros de alterna degradados. 
·   Sustitución de de los condensadores de los filtros de continua degradados. 
·   Maniobras para la conexión segura del equipo. 
·   Ajustes de la tensión del inversor a los nuevos componentes. Recalibración del equipo. 
·   Realización de las pruebas correspondientes para garantizar su correcto funcionamiento. 
·   Puesta en servicio definitiva. 
Para ello se emplearán los siguientes materiales o equivalentes: 
Referencia  Descripción                                                                                               Cantidad                                     
4NWA1016711  capacitor 30 uF 45A/1000VDC GTO Snubber                             18                         
4NWA1020811  IM0186A DRIVER SSM                                                                                   1                                       
4NWA1022804  CAPAC.POWER 200UF/330VAC                                                            12                                   
4NWA8600092967P  input capacitor upgrade kit                                                        2                              
4NWA1021977  CAPAC.ELEC.6800UF 450VDC CASE 76X190 85°                       24                         </t>
  </si>
  <si>
    <t xml:space="preserve">Equipo SP S6 200kVA SN B6200-3806-1444:
·   Maniobras para la desconexión segura del equipo. 
·   Sustitución de los ventiladores de refrigeración del equipo. 
·   Sustitución de los condensadores de los filtros de alterna degradados. 
·   Sustitución de de los condensadores de los filtros de continua degradados. 
·   Maniobras para la conexión segura del equipo. 
·   Ajustes de la tensión del inversor a los nuevos componentes. Recalibración del equipo. 
·   Realización de las pruebas correspondientes para garantizar su correcto funcionamiento. 
·   Puesta en servicio definitiva. 
Para ello se emplearán los siguientes materiales o equivalentes: 
Referencia  Descripción                                                                                      Cantidad                                      
4NWA1004967  CAPAC.MK_10UF/250VAC_5%_FASTON 4.8                                3                          
4NWA1007511  AC Filter Capacitor 250uF/300Vac UL                                          12                         
4NWP108946R0001  Kit fasteners capacitor 150/200/250/300uF             12                             
4NWA1001286  Electrolytic Capacitor 6800uF/350VDC                                      10                       
4NWA1001287  Electrolytic Capacitor 10.000uF/250VDC                                  10                      </t>
  </si>
  <si>
    <t xml:space="preserve">Equipo SP S6 200kVA SN B6200-3806-1445: 
·   Maniobras para la desconexión segura del equipo. 
·   Sustitución de los ventiladores de refrigeración del equipo. 
·   Sustitución de los condensadores de los filtros de alterna degradados. 
·   Sustitución de de los condensadores de los filtros de continua degradados. 
·   Maniobras para la conexión segura del equipo. 
·   Ajustes de la tensión del inversor a los nuevos componentes. Recalibración del equipo. 
·   Realización de las pruebas correspondientes para garantizar su correcto funcionamiento. 
·   Puesta en servicio definitiva. 
Para ello se emplearán los siguientes materiales o equivalentes: 
Referencia  Descripción                                                                                        Cantidad                                       
4NWA1004967  CAPAC.MK_10UF/250VAC_5%_FASTON 4.8                                  3                         
4NWA1007511  AC Filter Capacitor 250uF/300Vac UL                                            12                       
4NWP108946R0001  Kit fasteners capacitor 150/200/250/300uF               12                       
4NWA1001286  Electrolytic Capacitor 6800uF/350VDC                                        10                      
4NWA1001287  Electrolytic Capacitor 10.000uF/250VDC                                   10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</si>
</sst>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sz val="8"/>
      <name val="Calibri"/>
      <family val="2"/>
    </font>
    <font>
      <b/>
      <i/>
      <sz val="8"/>
      <color theme="1"/>
      <name val="Calibri"/>
      <family val="2"/>
      <scheme val="minor"/>
    </font>
    <font>
      <b/>
      <i/>
      <sz val="8"/>
      <name val="Calibri"/>
      <family val="2"/>
      <scheme val="minor"/>
    </font>
    <font>
      <sz val="7"/>
      <color theme="1"/>
      <name val="Calibri"/>
      <family val="2"/>
      <scheme val="minor"/>
    </font>
    <font>
      <b/>
      <sz val="8"/>
      <color rgb="FF000000"/>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0" tint="-4.9989318521683403E-2"/>
        <bgColor indexed="64"/>
      </patternFill>
    </fill>
    <fill>
      <patternFill patternType="solid">
        <fgColor rgb="FFB4CBE0"/>
        <bgColor rgb="FF000000"/>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thin">
        <color indexed="64"/>
      </bottom>
      <diagonal/>
    </border>
  </borders>
  <cellStyleXfs count="1">
    <xf numFmtId="0" fontId="0" fillId="0" borderId="0"/>
  </cellStyleXfs>
  <cellXfs count="89">
    <xf numFmtId="0" fontId="0" fillId="0" borderId="0" xfId="0"/>
    <xf numFmtId="0" fontId="0" fillId="0" borderId="0" xfId="0" applyProtection="1"/>
    <xf numFmtId="0" fontId="0" fillId="0" borderId="0" xfId="0" applyBorder="1" applyProtection="1"/>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4" fillId="0" borderId="0" xfId="0" applyFont="1" applyProtection="1"/>
    <xf numFmtId="0" fontId="1" fillId="0" borderId="0" xfId="0" applyFont="1" applyProtection="1"/>
    <xf numFmtId="0" fontId="15" fillId="0" borderId="0" xfId="0" applyFont="1" applyAlignment="1" applyProtection="1">
      <alignment horizontal="right" vertical="center"/>
    </xf>
    <xf numFmtId="0" fontId="15" fillId="0" borderId="0" xfId="0" applyFont="1" applyAlignment="1" applyProtection="1">
      <alignment horizontal="right"/>
    </xf>
    <xf numFmtId="0" fontId="0" fillId="0" borderId="0" xfId="0" applyAlignment="1" applyProtection="1">
      <alignment horizontal="left" vertical="top"/>
    </xf>
    <xf numFmtId="0" fontId="0" fillId="3" borderId="0" xfId="0" applyFill="1" applyAlignment="1" applyProtection="1">
      <alignment vertical="top" shrinkToFit="1"/>
      <protection locked="0"/>
    </xf>
    <xf numFmtId="0" fontId="17"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7" fillId="0" borderId="0" xfId="0" applyFont="1" applyAlignment="1" applyProtection="1">
      <alignment vertical="top"/>
    </xf>
    <xf numFmtId="0" fontId="19"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3" fontId="5" fillId="2" borderId="1" xfId="0" applyNumberFormat="1" applyFont="1" applyFill="1" applyBorder="1" applyAlignment="1" applyProtection="1">
      <alignment vertical="top"/>
    </xf>
    <xf numFmtId="4" fontId="5" fillId="2" borderId="2" xfId="0" applyNumberFormat="1" applyFont="1" applyFill="1" applyBorder="1" applyAlignment="1" applyProtection="1">
      <alignment vertical="top"/>
    </xf>
    <xf numFmtId="4" fontId="9" fillId="2" borderId="1" xfId="0" applyNumberFormat="1" applyFont="1" applyFill="1" applyBorder="1" applyAlignment="1" applyProtection="1">
      <alignment vertical="top"/>
    </xf>
    <xf numFmtId="4" fontId="6" fillId="0" borderId="1" xfId="0" applyNumberFormat="1" applyFont="1" applyFill="1" applyBorder="1" applyAlignment="1" applyProtection="1">
      <alignment vertical="top"/>
    </xf>
    <xf numFmtId="4" fontId="10" fillId="3" borderId="1" xfId="0" applyNumberFormat="1" applyFont="1" applyFill="1" applyBorder="1" applyAlignment="1" applyProtection="1">
      <alignment vertical="top"/>
    </xf>
    <xf numFmtId="49" fontId="10" fillId="0" borderId="1" xfId="0" applyNumberFormat="1" applyFont="1" applyBorder="1" applyAlignment="1" applyProtection="1">
      <alignment vertical="top"/>
    </xf>
    <xf numFmtId="4" fontId="6" fillId="0" borderId="1" xfId="0" applyNumberFormat="1" applyFont="1" applyBorder="1" applyAlignment="1" applyProtection="1">
      <alignment vertical="top"/>
    </xf>
    <xf numFmtId="4" fontId="10" fillId="0" borderId="1" xfId="0" applyNumberFormat="1" applyFont="1" applyFill="1" applyBorder="1" applyAlignment="1" applyProtection="1">
      <alignment vertical="top"/>
    </xf>
    <xf numFmtId="0" fontId="4" fillId="5" borderId="1" xfId="0" applyFont="1" applyFill="1" applyBorder="1" applyAlignment="1" applyProtection="1">
      <alignment horizontal="left" vertical="top"/>
    </xf>
    <xf numFmtId="4" fontId="6" fillId="0" borderId="2" xfId="0" applyNumberFormat="1" applyFont="1" applyFill="1" applyBorder="1" applyAlignment="1" applyProtection="1">
      <alignment vertical="top"/>
    </xf>
    <xf numFmtId="0" fontId="21" fillId="0" borderId="1" xfId="0" applyFont="1" applyBorder="1" applyAlignment="1" applyProtection="1">
      <alignment horizontal="center" vertical="top"/>
    </xf>
    <xf numFmtId="0" fontId="22" fillId="0" borderId="1" xfId="0" applyFont="1" applyBorder="1" applyAlignment="1" applyProtection="1">
      <alignment horizontal="center" vertical="top"/>
    </xf>
    <xf numFmtId="0" fontId="21" fillId="0" borderId="4" xfId="0" applyFont="1" applyBorder="1" applyAlignment="1" applyProtection="1">
      <alignment horizontal="center" vertical="top" wrapText="1"/>
    </xf>
    <xf numFmtId="0" fontId="21" fillId="0" borderId="1" xfId="0" applyFont="1" applyBorder="1" applyAlignment="1" applyProtection="1">
      <alignment horizontal="center" vertical="top" wrapText="1"/>
    </xf>
    <xf numFmtId="0" fontId="22" fillId="0" borderId="1" xfId="0" applyFont="1" applyBorder="1" applyAlignment="1" applyProtection="1">
      <alignment horizontal="center" vertical="top" wrapText="1"/>
    </xf>
    <xf numFmtId="0" fontId="6" fillId="0" borderId="0" xfId="0" applyFont="1" applyProtection="1"/>
    <xf numFmtId="0" fontId="4" fillId="0" borderId="1" xfId="0" applyFont="1" applyFill="1" applyBorder="1" applyAlignment="1" applyProtection="1">
      <alignment horizontal="left" vertical="top"/>
    </xf>
    <xf numFmtId="4" fontId="9" fillId="3" borderId="1" xfId="0" applyNumberFormat="1" applyFont="1" applyFill="1" applyBorder="1" applyAlignment="1" applyProtection="1">
      <alignment horizontal="center" vertical="top"/>
    </xf>
    <xf numFmtId="0" fontId="24" fillId="0" borderId="0" xfId="0" applyFont="1" applyFill="1" applyBorder="1" applyAlignment="1" applyProtection="1">
      <alignment vertical="top" wrapText="1"/>
    </xf>
    <xf numFmtId="3" fontId="5" fillId="0" borderId="1" xfId="0" applyNumberFormat="1" applyFont="1" applyFill="1" applyBorder="1" applyAlignment="1" applyProtection="1">
      <alignment vertical="top"/>
    </xf>
    <xf numFmtId="4" fontId="5" fillId="0" borderId="2" xfId="0" applyNumberFormat="1" applyFont="1" applyFill="1" applyBorder="1" applyAlignment="1" applyProtection="1">
      <alignment vertical="top"/>
    </xf>
    <xf numFmtId="4" fontId="9" fillId="0" borderId="1" xfId="0" applyNumberFormat="1" applyFont="1" applyFill="1" applyBorder="1" applyAlignment="1" applyProtection="1">
      <alignment vertical="top"/>
    </xf>
    <xf numFmtId="0" fontId="0" fillId="0" borderId="0" xfId="0" applyFont="1" applyAlignment="1" applyProtection="1">
      <alignment horizontal="left" vertical="top" wrapText="1"/>
    </xf>
    <xf numFmtId="0" fontId="0" fillId="3" borderId="0" xfId="0" applyFill="1" applyAlignment="1" applyProtection="1">
      <alignment horizontal="left" vertical="top" shrinkToFit="1"/>
      <protection locked="0"/>
    </xf>
    <xf numFmtId="0" fontId="17" fillId="0" borderId="0" xfId="0" applyFont="1" applyAlignment="1" applyProtection="1">
      <alignment horizontal="left" vertical="top"/>
    </xf>
    <xf numFmtId="49" fontId="20" fillId="6" borderId="1" xfId="0" applyNumberFormat="1" applyFont="1" applyFill="1" applyBorder="1" applyAlignment="1" applyProtection="1">
      <alignment vertical="top"/>
    </xf>
    <xf numFmtId="49" fontId="20" fillId="6" borderId="1" xfId="0" applyNumberFormat="1" applyFont="1" applyFill="1" applyBorder="1" applyAlignment="1" applyProtection="1">
      <alignment vertical="top" wrapText="1"/>
    </xf>
    <xf numFmtId="49" fontId="9" fillId="2" borderId="1" xfId="0" applyNumberFormat="1" applyFont="1" applyFill="1" applyBorder="1" applyAlignment="1" applyProtection="1">
      <alignment vertical="top"/>
    </xf>
    <xf numFmtId="49" fontId="9" fillId="2" borderId="1" xfId="0" applyNumberFormat="1" applyFont="1" applyFill="1" applyBorder="1" applyAlignment="1" applyProtection="1">
      <alignment vertical="top" wrapText="1"/>
    </xf>
    <xf numFmtId="49" fontId="10" fillId="0" borderId="1" xfId="0" applyNumberFormat="1" applyFont="1" applyBorder="1" applyAlignment="1" applyProtection="1">
      <alignment vertical="top" wrapText="1"/>
    </xf>
    <xf numFmtId="49" fontId="6" fillId="0" borderId="1" xfId="0" applyNumberFormat="1" applyFont="1" applyBorder="1" applyAlignment="1" applyProtection="1">
      <alignment vertical="top"/>
    </xf>
    <xf numFmtId="49" fontId="6" fillId="0" borderId="1" xfId="0" applyNumberFormat="1" applyFont="1" applyFill="1" applyBorder="1" applyAlignment="1" applyProtection="1">
      <alignment vertical="top" wrapText="1"/>
    </xf>
    <xf numFmtId="49" fontId="6" fillId="0" borderId="1" xfId="0" applyNumberFormat="1" applyFont="1" applyBorder="1" applyAlignment="1" applyProtection="1">
      <alignment vertical="top" wrapText="1"/>
    </xf>
    <xf numFmtId="49" fontId="6" fillId="0" borderId="3" xfId="0" applyNumberFormat="1" applyFont="1" applyFill="1" applyBorder="1" applyAlignment="1" applyProtection="1">
      <alignment vertical="top" wrapText="1"/>
    </xf>
    <xf numFmtId="0" fontId="6" fillId="0" borderId="1" xfId="0" applyFont="1" applyBorder="1" applyAlignment="1" applyProtection="1">
      <alignment vertical="top"/>
    </xf>
    <xf numFmtId="49" fontId="20" fillId="0" borderId="1" xfId="0" applyNumberFormat="1" applyFont="1" applyFill="1" applyBorder="1" applyAlignment="1" applyProtection="1">
      <alignment vertical="top"/>
    </xf>
    <xf numFmtId="49" fontId="9" fillId="0" borderId="1" xfId="0" applyNumberFormat="1" applyFont="1" applyFill="1" applyBorder="1" applyAlignment="1" applyProtection="1">
      <alignment vertical="top"/>
    </xf>
    <xf numFmtId="49" fontId="10" fillId="0" borderId="1" xfId="0" applyNumberFormat="1" applyFont="1" applyFill="1" applyBorder="1" applyAlignment="1" applyProtection="1">
      <alignment vertical="top" wrapText="1"/>
    </xf>
    <xf numFmtId="49" fontId="20" fillId="0" borderId="1" xfId="0" applyNumberFormat="1" applyFont="1" applyFill="1" applyBorder="1" applyAlignment="1" applyProtection="1">
      <alignment vertical="top" wrapText="1"/>
    </xf>
    <xf numFmtId="0" fontId="23" fillId="0" borderId="0" xfId="0" applyFont="1" applyProtection="1"/>
    <xf numFmtId="4" fontId="6" fillId="3" borderId="1" xfId="0" applyNumberFormat="1" applyFont="1" applyFill="1" applyBorder="1" applyAlignment="1" applyProtection="1">
      <alignment vertical="top"/>
      <protection locked="0"/>
    </xf>
    <xf numFmtId="4" fontId="6" fillId="3" borderId="2" xfId="0" applyNumberFormat="1" applyFont="1" applyFill="1" applyBorder="1" applyAlignment="1" applyProtection="1">
      <alignment vertical="top"/>
      <protection locked="0"/>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13" fillId="0" borderId="0" xfId="0" applyFont="1" applyAlignment="1" applyProtection="1">
      <alignment horizontal="center" vertical="top" wrapText="1"/>
    </xf>
    <xf numFmtId="0" fontId="16"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Font="1" applyAlignment="1" applyProtection="1">
      <alignment horizontal="left" vertical="top" wrapText="1"/>
    </xf>
    <xf numFmtId="0" fontId="0" fillId="3" borderId="9" xfId="0" applyFill="1" applyBorder="1" applyAlignment="1" applyProtection="1">
      <alignment horizontal="center" wrapText="1"/>
      <protection locked="0"/>
    </xf>
    <xf numFmtId="0" fontId="0" fillId="3" borderId="0" xfId="0" applyFill="1" applyAlignment="1" applyProtection="1">
      <alignment horizontal="left"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4" fillId="0" borderId="2" xfId="0" applyFont="1" applyFill="1" applyBorder="1" applyAlignment="1" applyProtection="1">
      <alignment horizontal="right" vertical="top"/>
    </xf>
    <xf numFmtId="0" fontId="4" fillId="0" borderId="3" xfId="0" applyFont="1" applyFill="1" applyBorder="1" applyAlignment="1" applyProtection="1">
      <alignment horizontal="right" vertical="top"/>
    </xf>
    <xf numFmtId="0" fontId="4" fillId="0" borderId="4" xfId="0" applyFont="1" applyFill="1" applyBorder="1" applyAlignment="1" applyProtection="1">
      <alignment horizontal="right" vertical="top"/>
    </xf>
    <xf numFmtId="0" fontId="24" fillId="0" borderId="0" xfId="0" applyFont="1" applyFill="1" applyBorder="1" applyAlignment="1" applyProtection="1">
      <alignment horizontal="left" vertical="top" wrapText="1"/>
    </xf>
    <xf numFmtId="0" fontId="11" fillId="0" borderId="5" xfId="0" applyFont="1" applyBorder="1" applyAlignment="1" applyProtection="1">
      <alignment horizontal="left" vertical="top" wrapText="1"/>
    </xf>
    <xf numFmtId="0" fontId="11" fillId="0" borderId="6" xfId="0" applyFont="1" applyBorder="1" applyAlignment="1" applyProtection="1">
      <alignment horizontal="left" vertical="top" wrapText="1"/>
    </xf>
    <xf numFmtId="0" fontId="11" fillId="0" borderId="7" xfId="0" applyFont="1" applyBorder="1" applyAlignment="1" applyProtection="1">
      <alignment horizontal="left" vertical="top" wrapText="1"/>
    </xf>
    <xf numFmtId="0" fontId="13" fillId="0" borderId="8" xfId="0" applyFont="1" applyBorder="1" applyAlignment="1" applyProtection="1">
      <alignment horizontal="center" vertical="center" wrapText="1"/>
    </xf>
    <xf numFmtId="0" fontId="0" fillId="3" borderId="9" xfId="0" applyFill="1" applyBorder="1" applyAlignment="1" applyProtection="1">
      <alignment horizontal="center" vertical="top"/>
      <protection locked="0"/>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2</xdr:row>
      <xdr:rowOff>161925</xdr:rowOff>
    </xdr:from>
    <xdr:to>
      <xdr:col>2</xdr:col>
      <xdr:colOff>10885</xdr:colOff>
      <xdr:row>7</xdr:row>
      <xdr:rowOff>20410</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28575" y="1304925"/>
          <a:ext cx="1439635" cy="81098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showGridLines="0" tabSelected="1" workbookViewId="0">
      <pane ySplit="9" topLeftCell="A10" activePane="bottomLeft" state="frozen"/>
      <selection pane="bottomLeft" activeCell="B12" sqref="B12:E12"/>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6" customFormat="1" ht="75" customHeight="1" x14ac:dyDescent="0.25">
      <c r="A2" s="71" t="s">
        <v>9</v>
      </c>
      <c r="B2" s="71"/>
      <c r="C2" s="71"/>
      <c r="D2" s="71"/>
      <c r="E2" s="71"/>
      <c r="F2" s="71"/>
      <c r="G2" s="71"/>
      <c r="H2" s="71"/>
      <c r="I2" s="71"/>
    </row>
    <row r="5" spans="1:9" x14ac:dyDescent="0.25">
      <c r="D5" s="7"/>
      <c r="E5" s="7"/>
      <c r="F5" s="8"/>
      <c r="G5" s="8"/>
      <c r="H5" s="8"/>
      <c r="I5" s="9" t="s">
        <v>51</v>
      </c>
    </row>
    <row r="6" spans="1:9" x14ac:dyDescent="0.25">
      <c r="D6" s="7"/>
      <c r="E6" s="7"/>
      <c r="F6" s="8"/>
      <c r="G6" s="8"/>
      <c r="H6" s="8"/>
      <c r="I6" s="9"/>
    </row>
    <row r="7" spans="1:9" x14ac:dyDescent="0.25">
      <c r="D7" s="7"/>
      <c r="E7" s="7"/>
      <c r="F7" s="8"/>
      <c r="G7" s="8"/>
      <c r="H7" s="8"/>
      <c r="I7" s="10" t="s">
        <v>50</v>
      </c>
    </row>
    <row r="8" spans="1:9" ht="24.95" customHeight="1" x14ac:dyDescent="0.25"/>
    <row r="9" spans="1:9" ht="18.75" x14ac:dyDescent="0.3">
      <c r="A9" s="72" t="s">
        <v>10</v>
      </c>
      <c r="B9" s="72"/>
      <c r="C9" s="72"/>
      <c r="D9" s="72"/>
      <c r="E9" s="72"/>
      <c r="F9" s="72"/>
      <c r="G9" s="72"/>
      <c r="H9" s="72"/>
      <c r="I9" s="72"/>
    </row>
    <row r="10" spans="1:9" ht="15" customHeight="1" x14ac:dyDescent="0.25"/>
    <row r="11" spans="1:9" ht="15" customHeight="1" x14ac:dyDescent="0.25"/>
    <row r="12" spans="1:9" x14ac:dyDescent="0.25">
      <c r="A12" s="6" t="s">
        <v>11</v>
      </c>
      <c r="B12" s="73"/>
      <c r="C12" s="73"/>
      <c r="D12" s="73"/>
      <c r="E12" s="73"/>
      <c r="F12" s="69" t="s">
        <v>12</v>
      </c>
      <c r="G12" s="69"/>
      <c r="H12" s="69"/>
      <c r="I12" s="50"/>
    </row>
    <row r="13" spans="1:9" x14ac:dyDescent="0.25">
      <c r="A13" s="74" t="s">
        <v>13</v>
      </c>
      <c r="B13" s="74"/>
      <c r="C13" s="74"/>
      <c r="D13" s="74"/>
      <c r="E13" s="74"/>
      <c r="F13" s="74"/>
      <c r="G13" s="74"/>
      <c r="H13" s="74"/>
      <c r="I13" s="11"/>
    </row>
    <row r="14" spans="1:9" x14ac:dyDescent="0.25">
      <c r="A14" s="51"/>
      <c r="B14" s="51"/>
      <c r="C14" s="51"/>
      <c r="D14" s="51"/>
      <c r="E14" s="51"/>
      <c r="F14" s="51"/>
      <c r="G14" s="51"/>
      <c r="H14" s="51"/>
      <c r="I14" s="11"/>
    </row>
    <row r="15" spans="1:9" x14ac:dyDescent="0.25">
      <c r="A15" s="6" t="s">
        <v>14</v>
      </c>
      <c r="B15" s="6"/>
      <c r="C15" s="12"/>
      <c r="D15" s="69" t="s">
        <v>15</v>
      </c>
      <c r="E15" s="69"/>
      <c r="F15" s="70"/>
      <c r="G15" s="70"/>
      <c r="H15" s="70"/>
      <c r="I15" s="70"/>
    </row>
    <row r="16" spans="1:9" x14ac:dyDescent="0.25">
      <c r="B16" s="13"/>
      <c r="C16" s="13" t="s">
        <v>16</v>
      </c>
      <c r="D16" s="13"/>
      <c r="E16" s="13"/>
      <c r="F16" s="13" t="s">
        <v>17</v>
      </c>
      <c r="G16" s="13"/>
      <c r="H16" s="13"/>
      <c r="I16" s="6"/>
    </row>
    <row r="17" spans="1:9" x14ac:dyDescent="0.25">
      <c r="B17" s="13"/>
      <c r="C17" s="13"/>
      <c r="D17" s="13"/>
      <c r="E17" s="13"/>
      <c r="F17" s="13"/>
      <c r="G17" s="13"/>
      <c r="H17" s="13"/>
      <c r="I17" s="6"/>
    </row>
    <row r="18" spans="1:9" x14ac:dyDescent="0.25">
      <c r="A18" s="6" t="s">
        <v>18</v>
      </c>
      <c r="B18" s="50"/>
      <c r="C18" s="69" t="s">
        <v>19</v>
      </c>
      <c r="D18" s="69"/>
      <c r="E18" s="77"/>
      <c r="F18" s="77"/>
      <c r="G18" s="77"/>
      <c r="H18" s="14" t="s">
        <v>20</v>
      </c>
      <c r="I18" s="15"/>
    </row>
    <row r="19" spans="1:9" s="16" customFormat="1" x14ac:dyDescent="0.25">
      <c r="B19" s="17"/>
      <c r="C19" s="18"/>
      <c r="D19" s="18"/>
      <c r="E19" s="19"/>
      <c r="F19" s="19"/>
      <c r="G19" s="19"/>
      <c r="H19" s="19"/>
      <c r="I19" s="19"/>
    </row>
    <row r="20" spans="1:9" s="16" customFormat="1" x14ac:dyDescent="0.25">
      <c r="B20" s="17"/>
      <c r="C20" s="18"/>
      <c r="D20" s="18"/>
      <c r="E20" s="19"/>
      <c r="F20" s="19"/>
      <c r="G20" s="19"/>
      <c r="H20" s="19"/>
      <c r="I20" s="19"/>
    </row>
    <row r="21" spans="1:9" s="16" customFormat="1" x14ac:dyDescent="0.25">
      <c r="A21" s="20" t="s">
        <v>21</v>
      </c>
      <c r="B21" s="17"/>
      <c r="C21" s="70"/>
      <c r="D21" s="70"/>
      <c r="E21" s="70"/>
      <c r="F21" s="70"/>
      <c r="G21" s="70"/>
      <c r="H21" s="19" t="s">
        <v>22</v>
      </c>
      <c r="I21" s="15"/>
    </row>
    <row r="22" spans="1:9" s="16" customFormat="1" x14ac:dyDescent="0.25">
      <c r="A22" s="20"/>
      <c r="B22" s="17"/>
      <c r="C22" s="18"/>
      <c r="D22" s="18"/>
      <c r="E22" s="18"/>
      <c r="F22" s="18"/>
      <c r="G22" s="18"/>
      <c r="H22" s="19"/>
      <c r="I22" s="14"/>
    </row>
    <row r="23" spans="1:9" x14ac:dyDescent="0.25">
      <c r="A23" s="6" t="s">
        <v>23</v>
      </c>
      <c r="B23" s="6"/>
      <c r="C23" s="6"/>
      <c r="D23" s="6"/>
      <c r="E23" s="6"/>
      <c r="F23" s="6"/>
      <c r="G23" s="6"/>
      <c r="H23" s="6"/>
      <c r="I23" s="6"/>
    </row>
    <row r="24" spans="1:9" ht="15" customHeight="1" x14ac:dyDescent="0.25">
      <c r="A24" s="6"/>
      <c r="B24" s="6"/>
      <c r="C24" s="6"/>
      <c r="D24" s="6"/>
      <c r="E24" s="6"/>
      <c r="F24" s="6"/>
      <c r="G24" s="6"/>
      <c r="H24" s="6"/>
      <c r="I24" s="6"/>
    </row>
    <row r="25" spans="1:9" ht="56.25" customHeight="1" x14ac:dyDescent="0.25">
      <c r="A25" s="78" t="s">
        <v>24</v>
      </c>
      <c r="B25" s="78"/>
      <c r="C25" s="78"/>
      <c r="D25" s="78"/>
      <c r="E25" s="78"/>
      <c r="F25" s="78"/>
      <c r="G25" s="78"/>
      <c r="H25" s="78"/>
      <c r="I25" s="6"/>
    </row>
    <row r="26" spans="1:9" ht="15" customHeight="1" x14ac:dyDescent="0.25">
      <c r="A26" s="6"/>
      <c r="B26" s="6"/>
      <c r="C26" s="6"/>
      <c r="D26" s="6"/>
      <c r="E26" s="6"/>
      <c r="F26" s="6"/>
      <c r="G26" s="6"/>
      <c r="H26" s="6"/>
      <c r="I26" s="6"/>
    </row>
    <row r="27" spans="1:9" ht="15" customHeight="1" x14ac:dyDescent="0.25">
      <c r="A27" s="6" t="s">
        <v>25</v>
      </c>
      <c r="B27" s="6"/>
      <c r="C27" s="6"/>
      <c r="D27" s="6"/>
      <c r="E27" s="6"/>
      <c r="F27" s="6"/>
      <c r="G27" s="6"/>
      <c r="H27" s="6"/>
    </row>
    <row r="28" spans="1:9" ht="15" customHeight="1" x14ac:dyDescent="0.25">
      <c r="A28" s="6"/>
      <c r="B28" s="6"/>
      <c r="C28" s="6"/>
      <c r="D28" s="6"/>
      <c r="E28" s="6"/>
      <c r="F28" s="6"/>
      <c r="G28" s="6"/>
      <c r="H28" s="6"/>
    </row>
    <row r="29" spans="1:9" ht="15" customHeight="1" x14ac:dyDescent="0.25">
      <c r="A29" s="6" t="s">
        <v>26</v>
      </c>
      <c r="B29" s="79">
        <f>+IF('Anexo I Tabla Desglose Precio'!G72&lt;=217247.2,'Anexo I Tabla Desglose Precio'!G72,"ERROR: no debe superar 217247,20")</f>
        <v>0</v>
      </c>
      <c r="C29" s="79"/>
      <c r="D29" s="6" t="s">
        <v>27</v>
      </c>
      <c r="E29" s="6"/>
      <c r="F29" s="6"/>
      <c r="G29" s="6"/>
      <c r="H29" s="6"/>
    </row>
    <row r="30" spans="1:9" ht="15" customHeight="1" x14ac:dyDescent="0.25">
      <c r="A30" s="6"/>
      <c r="B30" s="6"/>
      <c r="C30" s="6"/>
      <c r="D30" s="6"/>
      <c r="E30" s="6"/>
      <c r="F30" s="6"/>
      <c r="G30" s="6"/>
      <c r="H30" s="6"/>
    </row>
    <row r="31" spans="1:9" ht="15" customHeight="1" x14ac:dyDescent="0.25">
      <c r="A31" s="21"/>
      <c r="B31" s="6"/>
      <c r="C31" s="6"/>
      <c r="D31" s="6"/>
      <c r="E31" s="6"/>
      <c r="F31" s="6"/>
      <c r="G31" s="6"/>
      <c r="H31" s="6"/>
    </row>
    <row r="32" spans="1:9" ht="15" customHeight="1" x14ac:dyDescent="0.25">
      <c r="A32" s="6"/>
      <c r="B32" s="6"/>
      <c r="C32" s="6"/>
      <c r="D32" s="6"/>
      <c r="E32" s="6"/>
      <c r="F32" s="6"/>
      <c r="G32" s="6"/>
      <c r="H32" s="6"/>
      <c r="I32" s="6"/>
    </row>
    <row r="33" spans="1:9" ht="35.1" customHeight="1" x14ac:dyDescent="0.25">
      <c r="A33" s="75" t="s">
        <v>32</v>
      </c>
      <c r="B33" s="75"/>
      <c r="C33" s="75"/>
      <c r="D33" s="75"/>
      <c r="E33" s="75"/>
      <c r="F33" s="75"/>
      <c r="G33" s="75"/>
      <c r="H33" s="75"/>
      <c r="I33" s="6"/>
    </row>
    <row r="34" spans="1:9" ht="27" customHeight="1" x14ac:dyDescent="0.25">
      <c r="A34" s="6"/>
      <c r="B34" s="6"/>
      <c r="C34" s="6"/>
      <c r="D34" s="6"/>
      <c r="E34" s="6"/>
      <c r="F34" s="6"/>
      <c r="G34" s="6"/>
      <c r="H34" s="6"/>
      <c r="I34" s="6"/>
    </row>
    <row r="35" spans="1:9" ht="27" customHeight="1" x14ac:dyDescent="0.25">
      <c r="A35" s="75" t="s">
        <v>33</v>
      </c>
      <c r="B35" s="75"/>
      <c r="C35" s="75"/>
      <c r="D35" s="75"/>
      <c r="E35" s="75"/>
      <c r="F35" s="75"/>
      <c r="G35" s="75"/>
      <c r="H35" s="75"/>
      <c r="I35" s="6"/>
    </row>
    <row r="36" spans="1:9" ht="27" customHeight="1" x14ac:dyDescent="0.25">
      <c r="A36" s="6"/>
      <c r="B36" s="6"/>
      <c r="C36" s="6"/>
      <c r="D36" s="6"/>
      <c r="E36" s="6"/>
      <c r="F36" s="6"/>
      <c r="G36" s="6"/>
      <c r="H36" s="6"/>
      <c r="I36" s="6"/>
    </row>
    <row r="37" spans="1:9" ht="27" customHeight="1" x14ac:dyDescent="0.25">
      <c r="A37" s="75" t="s">
        <v>28</v>
      </c>
      <c r="B37" s="75"/>
      <c r="C37" s="75"/>
      <c r="D37" s="75"/>
      <c r="E37" s="75"/>
      <c r="F37" s="75"/>
      <c r="G37" s="75"/>
      <c r="H37" s="75"/>
      <c r="I37" s="6"/>
    </row>
    <row r="38" spans="1:9" ht="27" customHeight="1" x14ac:dyDescent="0.25">
      <c r="A38" s="6"/>
      <c r="B38" s="6"/>
      <c r="C38" s="6"/>
      <c r="D38" s="6"/>
      <c r="E38" s="6"/>
      <c r="F38" s="6"/>
      <c r="G38" s="6"/>
      <c r="H38" s="6"/>
      <c r="I38" s="6"/>
    </row>
    <row r="39" spans="1:9" ht="43.5" customHeight="1" x14ac:dyDescent="0.25">
      <c r="A39" s="75" t="s">
        <v>29</v>
      </c>
      <c r="B39" s="75"/>
      <c r="C39" s="75"/>
      <c r="D39" s="75"/>
      <c r="E39" s="75"/>
      <c r="F39" s="75"/>
      <c r="G39" s="75"/>
      <c r="H39" s="75"/>
      <c r="I39" s="6"/>
    </row>
    <row r="40" spans="1:9" ht="27" customHeight="1" x14ac:dyDescent="0.25">
      <c r="A40" s="49"/>
      <c r="B40" s="49"/>
      <c r="C40" s="49"/>
      <c r="D40" s="49"/>
      <c r="E40" s="49"/>
      <c r="F40" s="49"/>
      <c r="G40" s="49"/>
      <c r="H40" s="49"/>
      <c r="I40" s="6"/>
    </row>
    <row r="41" spans="1:9" x14ac:dyDescent="0.25">
      <c r="A41" s="22" t="s">
        <v>30</v>
      </c>
      <c r="B41" s="6"/>
      <c r="C41" s="6"/>
      <c r="D41" s="6"/>
      <c r="E41" s="6"/>
      <c r="F41" s="6"/>
      <c r="G41" s="6"/>
      <c r="H41" s="6"/>
      <c r="I41" s="6"/>
    </row>
    <row r="42" spans="1:9" ht="8.1" customHeight="1" x14ac:dyDescent="0.25">
      <c r="A42" s="6"/>
      <c r="B42" s="6"/>
      <c r="C42" s="6"/>
      <c r="D42" s="6"/>
      <c r="E42" s="6"/>
      <c r="F42" s="6"/>
      <c r="G42" s="6"/>
      <c r="H42" s="6"/>
      <c r="I42" s="6"/>
    </row>
    <row r="47" spans="1:9" x14ac:dyDescent="0.25">
      <c r="B47" s="23" t="s">
        <v>31</v>
      </c>
    </row>
    <row r="55" spans="2:7" x14ac:dyDescent="0.25">
      <c r="B55" s="1" t="s">
        <v>8</v>
      </c>
      <c r="C55" s="76"/>
      <c r="D55" s="76"/>
      <c r="E55" s="76"/>
      <c r="F55" s="76"/>
      <c r="G55" s="76"/>
    </row>
  </sheetData>
  <sheetProtection algorithmName="SHA-512" hashValue="VViQsbs7gV08eHu99UdKYGig5NeTqTRdLvpaJSSu96Qv1AV2cHt14nW/wfVMzfDxjEbmfzmU8C6k222KtgunKA==" saltValue="zAXTkS3ODXDCptK3VnsEXQ==" spinCount="100000" sheet="1" selectLockedCells="1"/>
  <mergeCells count="17">
    <mergeCell ref="A35:H35"/>
    <mergeCell ref="A37:H37"/>
    <mergeCell ref="A39:H39"/>
    <mergeCell ref="C55:G55"/>
    <mergeCell ref="C18:D18"/>
    <mergeCell ref="E18:G18"/>
    <mergeCell ref="C21:G21"/>
    <mergeCell ref="A25:H25"/>
    <mergeCell ref="B29:C29"/>
    <mergeCell ref="A33:H33"/>
    <mergeCell ref="D15:E15"/>
    <mergeCell ref="F15:I15"/>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I80"/>
  <sheetViews>
    <sheetView showGridLines="0" topLeftCell="A66" zoomScale="130" zoomScaleNormal="130" workbookViewId="0">
      <selection activeCell="F17" sqref="F17"/>
    </sheetView>
  </sheetViews>
  <sheetFormatPr baseColWidth="10" defaultColWidth="11.42578125" defaultRowHeight="15" x14ac:dyDescent="0.25"/>
  <cols>
    <col min="1" max="1" width="8" style="1" customWidth="1"/>
    <col min="2" max="2" width="6.5703125" style="4" bestFit="1" customWidth="1"/>
    <col min="3" max="3" width="3.85546875" style="1" bestFit="1" customWidth="1"/>
    <col min="4" max="4" width="50.5703125" style="1" customWidth="1"/>
    <col min="5" max="5" width="8.140625" style="1" bestFit="1" customWidth="1"/>
    <col min="6" max="6" width="11.28515625" style="1" customWidth="1"/>
    <col min="7" max="7" width="10.140625" style="1" bestFit="1" customWidth="1"/>
    <col min="8" max="8" width="11.42578125" style="1"/>
    <col min="9" max="9" width="14.140625" style="1" bestFit="1" customWidth="1"/>
    <col min="10" max="16384" width="11.42578125" style="1"/>
  </cols>
  <sheetData>
    <row r="1" spans="1:7" ht="73.5" customHeight="1" thickBot="1" x14ac:dyDescent="0.3">
      <c r="A1" s="84" t="s">
        <v>36</v>
      </c>
      <c r="B1" s="85"/>
      <c r="C1" s="85"/>
      <c r="D1" s="85"/>
      <c r="E1" s="85"/>
      <c r="F1" s="85"/>
      <c r="G1" s="86"/>
    </row>
    <row r="2" spans="1:7" ht="60" customHeight="1" x14ac:dyDescent="0.25">
      <c r="A2" s="87" t="s">
        <v>7</v>
      </c>
      <c r="B2" s="87"/>
      <c r="C2" s="87"/>
      <c r="D2" s="87"/>
      <c r="E2" s="87"/>
      <c r="F2" s="87"/>
      <c r="G2" s="87"/>
    </row>
    <row r="3" spans="1:7" x14ac:dyDescent="0.25">
      <c r="A3" s="24"/>
      <c r="B3" s="25"/>
      <c r="C3" s="6"/>
      <c r="D3" s="6"/>
      <c r="E3" s="6"/>
      <c r="F3" s="6"/>
      <c r="G3" s="25"/>
    </row>
    <row r="4" spans="1:7" ht="18.75" x14ac:dyDescent="0.25">
      <c r="A4" s="26" t="s">
        <v>52</v>
      </c>
      <c r="B4" s="25"/>
      <c r="C4" s="6"/>
      <c r="D4" s="6"/>
      <c r="E4" s="6"/>
      <c r="F4" s="6"/>
      <c r="G4" s="25"/>
    </row>
    <row r="5" spans="1:7" ht="18.75" x14ac:dyDescent="0.25">
      <c r="A5" s="26"/>
      <c r="B5" s="25"/>
      <c r="C5" s="6"/>
      <c r="D5" s="6"/>
      <c r="E5" s="6"/>
      <c r="F5" s="6"/>
      <c r="G5" s="25"/>
    </row>
    <row r="6" spans="1:7" s="42" customFormat="1" ht="22.5" x14ac:dyDescent="0.2">
      <c r="A6" s="37" t="s">
        <v>0</v>
      </c>
      <c r="B6" s="38" t="s">
        <v>1</v>
      </c>
      <c r="C6" s="37" t="s">
        <v>2</v>
      </c>
      <c r="D6" s="39" t="s">
        <v>3</v>
      </c>
      <c r="E6" s="37" t="s">
        <v>34</v>
      </c>
      <c r="F6" s="40" t="s">
        <v>35</v>
      </c>
      <c r="G6" s="41" t="s">
        <v>48</v>
      </c>
    </row>
    <row r="7" spans="1:7" s="42" customFormat="1" ht="11.25" x14ac:dyDescent="0.2">
      <c r="A7" s="52" t="s">
        <v>37</v>
      </c>
      <c r="B7" s="52" t="s">
        <v>4</v>
      </c>
      <c r="C7" s="52" t="s">
        <v>5</v>
      </c>
      <c r="D7" s="53" t="s">
        <v>53</v>
      </c>
      <c r="E7" s="27"/>
      <c r="F7" s="28"/>
      <c r="G7" s="29"/>
    </row>
    <row r="8" spans="1:7" s="42" customFormat="1" ht="11.25" x14ac:dyDescent="0.2">
      <c r="A8" s="52" t="s">
        <v>38</v>
      </c>
      <c r="B8" s="54" t="s">
        <v>4</v>
      </c>
      <c r="C8" s="54" t="s">
        <v>5</v>
      </c>
      <c r="D8" s="55" t="s">
        <v>54</v>
      </c>
      <c r="E8" s="27"/>
      <c r="F8" s="28"/>
      <c r="G8" s="29"/>
    </row>
    <row r="9" spans="1:7" s="42" customFormat="1" ht="11.25" x14ac:dyDescent="0.2">
      <c r="A9" s="35" t="s">
        <v>38</v>
      </c>
      <c r="B9" s="32" t="s">
        <v>6</v>
      </c>
      <c r="C9" s="32" t="s">
        <v>57</v>
      </c>
      <c r="D9" s="56" t="s">
        <v>54</v>
      </c>
      <c r="E9" s="33">
        <v>46</v>
      </c>
      <c r="F9" s="67"/>
      <c r="G9" s="31">
        <f>ROUND(E9*F9,2)</f>
        <v>0</v>
      </c>
    </row>
    <row r="10" spans="1:7" s="42" customFormat="1" ht="101.25" x14ac:dyDescent="0.2">
      <c r="A10" s="43"/>
      <c r="B10" s="32"/>
      <c r="C10" s="57"/>
      <c r="D10" s="58" t="s">
        <v>109</v>
      </c>
      <c r="E10" s="33"/>
      <c r="F10" s="30"/>
      <c r="G10" s="34"/>
    </row>
    <row r="11" spans="1:7" s="42" customFormat="1" ht="11.25" x14ac:dyDescent="0.2">
      <c r="A11" s="80" t="s">
        <v>106</v>
      </c>
      <c r="B11" s="81"/>
      <c r="C11" s="81"/>
      <c r="D11" s="81"/>
      <c r="E11" s="81"/>
      <c r="F11" s="82"/>
      <c r="G11" s="44">
        <f>G9</f>
        <v>0</v>
      </c>
    </row>
    <row r="12" spans="1:7" s="42" customFormat="1" ht="11.25" x14ac:dyDescent="0.2">
      <c r="A12" s="52" t="s">
        <v>40</v>
      </c>
      <c r="B12" s="54" t="s">
        <v>4</v>
      </c>
      <c r="C12" s="54" t="s">
        <v>5</v>
      </c>
      <c r="D12" s="55" t="s">
        <v>55</v>
      </c>
      <c r="E12" s="27"/>
      <c r="F12" s="28"/>
      <c r="G12" s="29"/>
    </row>
    <row r="13" spans="1:7" s="42" customFormat="1" ht="11.25" x14ac:dyDescent="0.2">
      <c r="A13" s="35" t="s">
        <v>40</v>
      </c>
      <c r="B13" s="32" t="s">
        <v>6</v>
      </c>
      <c r="C13" s="32" t="s">
        <v>57</v>
      </c>
      <c r="D13" s="56" t="s">
        <v>55</v>
      </c>
      <c r="E13" s="33">
        <v>40</v>
      </c>
      <c r="F13" s="67"/>
      <c r="G13" s="31">
        <f>ROUND(E13*F13,2)</f>
        <v>0</v>
      </c>
    </row>
    <row r="14" spans="1:7" s="42" customFormat="1" ht="112.5" x14ac:dyDescent="0.2">
      <c r="A14" s="43"/>
      <c r="B14" s="32"/>
      <c r="C14" s="57"/>
      <c r="D14" s="59" t="s">
        <v>110</v>
      </c>
      <c r="E14" s="33"/>
      <c r="F14" s="30"/>
      <c r="G14" s="34"/>
    </row>
    <row r="15" spans="1:7" s="42" customFormat="1" ht="11.25" x14ac:dyDescent="0.2">
      <c r="A15" s="80" t="s">
        <v>105</v>
      </c>
      <c r="B15" s="81"/>
      <c r="C15" s="81"/>
      <c r="D15" s="81"/>
      <c r="E15" s="81"/>
      <c r="F15" s="82"/>
      <c r="G15" s="44">
        <f>G13</f>
        <v>0</v>
      </c>
    </row>
    <row r="16" spans="1:7" s="42" customFormat="1" ht="11.25" x14ac:dyDescent="0.2">
      <c r="A16" s="52" t="s">
        <v>41</v>
      </c>
      <c r="B16" s="54" t="s">
        <v>4</v>
      </c>
      <c r="C16" s="54" t="s">
        <v>5</v>
      </c>
      <c r="D16" s="55" t="s">
        <v>56</v>
      </c>
      <c r="E16" s="27"/>
      <c r="F16" s="28"/>
      <c r="G16" s="29"/>
    </row>
    <row r="17" spans="1:7" s="42" customFormat="1" ht="13.5" customHeight="1" x14ac:dyDescent="0.2">
      <c r="A17" s="35" t="s">
        <v>41</v>
      </c>
      <c r="B17" s="32" t="s">
        <v>6</v>
      </c>
      <c r="C17" s="32" t="s">
        <v>57</v>
      </c>
      <c r="D17" s="59" t="s">
        <v>56</v>
      </c>
      <c r="E17" s="33">
        <v>50</v>
      </c>
      <c r="F17" s="67"/>
      <c r="G17" s="31">
        <f>ROUND(E17*F17,2)</f>
        <v>0</v>
      </c>
    </row>
    <row r="18" spans="1:7" s="42" customFormat="1" ht="101.25" x14ac:dyDescent="0.2">
      <c r="A18" s="43"/>
      <c r="B18" s="32"/>
      <c r="C18" s="57"/>
      <c r="D18" s="58" t="s">
        <v>111</v>
      </c>
      <c r="E18" s="33"/>
      <c r="F18" s="30"/>
      <c r="G18" s="34"/>
    </row>
    <row r="19" spans="1:7" s="42" customFormat="1" ht="11.25" x14ac:dyDescent="0.2">
      <c r="A19" s="80" t="s">
        <v>104</v>
      </c>
      <c r="B19" s="81"/>
      <c r="C19" s="81"/>
      <c r="D19" s="81"/>
      <c r="E19" s="81"/>
      <c r="F19" s="82"/>
      <c r="G19" s="44">
        <f>G17</f>
        <v>0</v>
      </c>
    </row>
    <row r="20" spans="1:7" s="42" customFormat="1" ht="11.25" x14ac:dyDescent="0.2">
      <c r="A20" s="52" t="s">
        <v>42</v>
      </c>
      <c r="B20" s="54" t="s">
        <v>4</v>
      </c>
      <c r="C20" s="54" t="s">
        <v>5</v>
      </c>
      <c r="D20" s="55" t="s">
        <v>58</v>
      </c>
      <c r="E20" s="27"/>
      <c r="F20" s="28"/>
      <c r="G20" s="29"/>
    </row>
    <row r="21" spans="1:7" s="42" customFormat="1" ht="11.25" x14ac:dyDescent="0.2">
      <c r="A21" s="35" t="s">
        <v>42</v>
      </c>
      <c r="B21" s="32" t="s">
        <v>6</v>
      </c>
      <c r="C21" s="32" t="s">
        <v>57</v>
      </c>
      <c r="D21" s="56" t="s">
        <v>58</v>
      </c>
      <c r="E21" s="33">
        <v>62</v>
      </c>
      <c r="F21" s="67"/>
      <c r="G21" s="31">
        <f>ROUND(E21*F21,2)</f>
        <v>0</v>
      </c>
    </row>
    <row r="22" spans="1:7" s="42" customFormat="1" ht="112.5" x14ac:dyDescent="0.2">
      <c r="A22" s="43"/>
      <c r="B22" s="32"/>
      <c r="C22" s="57"/>
      <c r="D22" s="60" t="s">
        <v>112</v>
      </c>
      <c r="E22" s="33"/>
      <c r="F22" s="36"/>
      <c r="G22" s="34"/>
    </row>
    <row r="23" spans="1:7" s="42" customFormat="1" ht="11.25" x14ac:dyDescent="0.2">
      <c r="A23" s="80" t="s">
        <v>103</v>
      </c>
      <c r="B23" s="81"/>
      <c r="C23" s="81"/>
      <c r="D23" s="81"/>
      <c r="E23" s="81"/>
      <c r="F23" s="82"/>
      <c r="G23" s="44">
        <f>G21</f>
        <v>0</v>
      </c>
    </row>
    <row r="24" spans="1:7" s="42" customFormat="1" ht="11.25" x14ac:dyDescent="0.2">
      <c r="A24" s="52" t="s">
        <v>43</v>
      </c>
      <c r="B24" s="54" t="s">
        <v>4</v>
      </c>
      <c r="C24" s="54" t="s">
        <v>5</v>
      </c>
      <c r="D24" s="55" t="s">
        <v>59</v>
      </c>
      <c r="E24" s="27"/>
      <c r="F24" s="28"/>
      <c r="G24" s="29"/>
    </row>
    <row r="25" spans="1:7" s="42" customFormat="1" ht="11.25" x14ac:dyDescent="0.2">
      <c r="A25" s="35" t="s">
        <v>43</v>
      </c>
      <c r="B25" s="32" t="s">
        <v>6</v>
      </c>
      <c r="C25" s="32" t="s">
        <v>57</v>
      </c>
      <c r="D25" s="56" t="s">
        <v>59</v>
      </c>
      <c r="E25" s="30">
        <v>1</v>
      </c>
      <c r="F25" s="68"/>
      <c r="G25" s="31">
        <f>ROUND(E25*F25,2)</f>
        <v>0</v>
      </c>
    </row>
    <row r="26" spans="1:7" s="42" customFormat="1" ht="270" x14ac:dyDescent="0.2">
      <c r="A26" s="43"/>
      <c r="B26" s="61"/>
      <c r="C26" s="61"/>
      <c r="D26" s="59" t="s">
        <v>113</v>
      </c>
      <c r="E26" s="30"/>
      <c r="F26" s="36"/>
      <c r="G26" s="34"/>
    </row>
    <row r="27" spans="1:7" s="42" customFormat="1" ht="11.25" x14ac:dyDescent="0.2">
      <c r="A27" s="80" t="s">
        <v>102</v>
      </c>
      <c r="B27" s="81"/>
      <c r="C27" s="81"/>
      <c r="D27" s="81"/>
      <c r="E27" s="81"/>
      <c r="F27" s="82"/>
      <c r="G27" s="44">
        <f>G25</f>
        <v>0</v>
      </c>
    </row>
    <row r="28" spans="1:7" s="42" customFormat="1" ht="11.25" x14ac:dyDescent="0.2">
      <c r="A28" s="52" t="s">
        <v>44</v>
      </c>
      <c r="B28" s="54" t="s">
        <v>4</v>
      </c>
      <c r="C28" s="54" t="s">
        <v>5</v>
      </c>
      <c r="D28" s="55" t="s">
        <v>60</v>
      </c>
      <c r="E28" s="27"/>
      <c r="F28" s="28"/>
      <c r="G28" s="29"/>
    </row>
    <row r="29" spans="1:7" s="42" customFormat="1" ht="11.25" x14ac:dyDescent="0.2">
      <c r="A29" s="35" t="s">
        <v>44</v>
      </c>
      <c r="B29" s="32" t="s">
        <v>6</v>
      </c>
      <c r="C29" s="32" t="s">
        <v>57</v>
      </c>
      <c r="D29" s="59" t="s">
        <v>60</v>
      </c>
      <c r="E29" s="30">
        <v>30</v>
      </c>
      <c r="F29" s="68"/>
      <c r="G29" s="31">
        <f>ROUND(E29*F29,2)</f>
        <v>0</v>
      </c>
    </row>
    <row r="30" spans="1:7" s="42" customFormat="1" ht="114.75" customHeight="1" x14ac:dyDescent="0.2">
      <c r="A30" s="43"/>
      <c r="B30" s="61"/>
      <c r="C30" s="61"/>
      <c r="D30" s="59" t="s">
        <v>114</v>
      </c>
      <c r="E30" s="30"/>
      <c r="F30" s="36"/>
      <c r="G30" s="34"/>
    </row>
    <row r="31" spans="1:7" s="42" customFormat="1" ht="11.25" x14ac:dyDescent="0.2">
      <c r="A31" s="80" t="s">
        <v>101</v>
      </c>
      <c r="B31" s="81"/>
      <c r="C31" s="81"/>
      <c r="D31" s="81"/>
      <c r="E31" s="81"/>
      <c r="F31" s="82"/>
      <c r="G31" s="44">
        <f>G29</f>
        <v>0</v>
      </c>
    </row>
    <row r="32" spans="1:7" s="42" customFormat="1" ht="11.25" x14ac:dyDescent="0.2">
      <c r="A32" s="52" t="s">
        <v>45</v>
      </c>
      <c r="B32" s="54" t="s">
        <v>4</v>
      </c>
      <c r="C32" s="54" t="s">
        <v>5</v>
      </c>
      <c r="D32" s="55" t="s">
        <v>61</v>
      </c>
      <c r="E32" s="27"/>
      <c r="F32" s="28"/>
      <c r="G32" s="29"/>
    </row>
    <row r="33" spans="1:7" s="42" customFormat="1" ht="11.25" x14ac:dyDescent="0.2">
      <c r="A33" s="62"/>
      <c r="B33" s="63"/>
      <c r="C33" s="63"/>
      <c r="D33" s="64" t="s">
        <v>62</v>
      </c>
      <c r="E33" s="46"/>
      <c r="F33" s="47"/>
      <c r="G33" s="48"/>
    </row>
    <row r="34" spans="1:7" s="42" customFormat="1" ht="11.25" x14ac:dyDescent="0.2">
      <c r="A34" s="35" t="s">
        <v>63</v>
      </c>
      <c r="B34" s="32" t="s">
        <v>6</v>
      </c>
      <c r="C34" s="32" t="s">
        <v>57</v>
      </c>
      <c r="D34" s="56" t="s">
        <v>64</v>
      </c>
      <c r="E34" s="30">
        <v>1</v>
      </c>
      <c r="F34" s="68"/>
      <c r="G34" s="31">
        <f>ROUND(E34*F34,2)</f>
        <v>0</v>
      </c>
    </row>
    <row r="35" spans="1:7" s="42" customFormat="1" ht="247.5" x14ac:dyDescent="0.2">
      <c r="A35" s="43"/>
      <c r="B35" s="32"/>
      <c r="C35" s="61"/>
      <c r="D35" s="59" t="s">
        <v>115</v>
      </c>
      <c r="E35" s="30"/>
      <c r="F35" s="36"/>
      <c r="G35" s="34"/>
    </row>
    <row r="36" spans="1:7" s="42" customFormat="1" ht="11.25" x14ac:dyDescent="0.2">
      <c r="A36" s="35" t="s">
        <v>65</v>
      </c>
      <c r="B36" s="32" t="s">
        <v>6</v>
      </c>
      <c r="C36" s="32" t="s">
        <v>57</v>
      </c>
      <c r="D36" s="56" t="s">
        <v>66</v>
      </c>
      <c r="E36" s="30">
        <v>1</v>
      </c>
      <c r="F36" s="68"/>
      <c r="G36" s="31">
        <f>ROUND(E36*F36,2)</f>
        <v>0</v>
      </c>
    </row>
    <row r="37" spans="1:7" s="42" customFormat="1" ht="245.25" customHeight="1" x14ac:dyDescent="0.2">
      <c r="A37" s="43"/>
      <c r="B37" s="32"/>
      <c r="C37" s="61"/>
      <c r="D37" s="59" t="s">
        <v>116</v>
      </c>
      <c r="E37" s="30"/>
      <c r="F37" s="36"/>
      <c r="G37" s="34"/>
    </row>
    <row r="38" spans="1:7" s="42" customFormat="1" ht="11.25" x14ac:dyDescent="0.2">
      <c r="A38" s="35" t="s">
        <v>67</v>
      </c>
      <c r="B38" s="32" t="s">
        <v>6</v>
      </c>
      <c r="C38" s="32" t="s">
        <v>57</v>
      </c>
      <c r="D38" s="56" t="s">
        <v>68</v>
      </c>
      <c r="E38" s="30">
        <v>1</v>
      </c>
      <c r="F38" s="68"/>
      <c r="G38" s="31">
        <f>ROUND(E38*F38,2)</f>
        <v>0</v>
      </c>
    </row>
    <row r="39" spans="1:7" s="42" customFormat="1" ht="225" x14ac:dyDescent="0.2">
      <c r="A39" s="43"/>
      <c r="B39" s="32"/>
      <c r="C39" s="61"/>
      <c r="D39" s="59" t="s">
        <v>117</v>
      </c>
      <c r="E39" s="30"/>
      <c r="F39" s="36"/>
      <c r="G39" s="34"/>
    </row>
    <row r="40" spans="1:7" s="42" customFormat="1" ht="11.25" x14ac:dyDescent="0.2">
      <c r="A40" s="80" t="s">
        <v>100</v>
      </c>
      <c r="B40" s="81"/>
      <c r="C40" s="81"/>
      <c r="D40" s="81"/>
      <c r="E40" s="81"/>
      <c r="F40" s="82"/>
      <c r="G40" s="44">
        <f>SUM(G34+G36+G38)</f>
        <v>0</v>
      </c>
    </row>
    <row r="41" spans="1:7" s="42" customFormat="1" ht="11.25" x14ac:dyDescent="0.2">
      <c r="A41" s="52" t="s">
        <v>70</v>
      </c>
      <c r="B41" s="52" t="s">
        <v>4</v>
      </c>
      <c r="C41" s="52" t="s">
        <v>39</v>
      </c>
      <c r="D41" s="53" t="s">
        <v>71</v>
      </c>
      <c r="E41" s="27"/>
      <c r="F41" s="28"/>
      <c r="G41" s="29"/>
    </row>
    <row r="42" spans="1:7" s="42" customFormat="1" ht="11.25" x14ac:dyDescent="0.2">
      <c r="A42" s="35" t="s">
        <v>70</v>
      </c>
      <c r="B42" s="32" t="s">
        <v>6</v>
      </c>
      <c r="C42" s="32" t="s">
        <v>57</v>
      </c>
      <c r="D42" s="56" t="s">
        <v>71</v>
      </c>
      <c r="E42" s="30">
        <v>5</v>
      </c>
      <c r="F42" s="68"/>
      <c r="G42" s="31">
        <f>ROUND(E42*F42,2)</f>
        <v>0</v>
      </c>
    </row>
    <row r="43" spans="1:7" s="42" customFormat="1" ht="213.75" x14ac:dyDescent="0.2">
      <c r="A43" s="43"/>
      <c r="B43" s="32"/>
      <c r="C43" s="61"/>
      <c r="D43" s="59" t="s">
        <v>118</v>
      </c>
      <c r="E43" s="30"/>
      <c r="F43" s="36"/>
      <c r="G43" s="34"/>
    </row>
    <row r="44" spans="1:7" s="42" customFormat="1" ht="11.25" x14ac:dyDescent="0.2">
      <c r="A44" s="80" t="s">
        <v>99</v>
      </c>
      <c r="B44" s="81"/>
      <c r="C44" s="81"/>
      <c r="D44" s="81"/>
      <c r="E44" s="81"/>
      <c r="F44" s="82"/>
      <c r="G44" s="44">
        <f>G42</f>
        <v>0</v>
      </c>
    </row>
    <row r="45" spans="1:7" s="42" customFormat="1" ht="11.25" x14ac:dyDescent="0.2">
      <c r="A45" s="52" t="s">
        <v>69</v>
      </c>
      <c r="B45" s="52" t="s">
        <v>4</v>
      </c>
      <c r="C45" s="52" t="s">
        <v>39</v>
      </c>
      <c r="D45" s="53" t="s">
        <v>72</v>
      </c>
      <c r="E45" s="27"/>
      <c r="F45" s="28"/>
      <c r="G45" s="29"/>
    </row>
    <row r="46" spans="1:7" s="42" customFormat="1" ht="11.25" x14ac:dyDescent="0.2">
      <c r="A46" s="62"/>
      <c r="B46" s="62"/>
      <c r="C46" s="62"/>
      <c r="D46" s="65" t="s">
        <v>73</v>
      </c>
      <c r="E46" s="46"/>
      <c r="F46" s="47"/>
      <c r="G46" s="48"/>
    </row>
    <row r="47" spans="1:7" s="42" customFormat="1" ht="11.25" x14ac:dyDescent="0.2">
      <c r="A47" s="35" t="s">
        <v>74</v>
      </c>
      <c r="B47" s="57" t="s">
        <v>6</v>
      </c>
      <c r="C47" s="32" t="s">
        <v>57</v>
      </c>
      <c r="D47" s="56" t="s">
        <v>75</v>
      </c>
      <c r="E47" s="30">
        <v>250</v>
      </c>
      <c r="F47" s="68"/>
      <c r="G47" s="31">
        <f>ROUND(E47*F47,2)</f>
        <v>0</v>
      </c>
    </row>
    <row r="48" spans="1:7" s="42" customFormat="1" ht="112.5" x14ac:dyDescent="0.2">
      <c r="A48" s="43"/>
      <c r="B48" s="32"/>
      <c r="C48" s="61"/>
      <c r="D48" s="59" t="s">
        <v>119</v>
      </c>
      <c r="E48" s="30"/>
      <c r="F48" s="36"/>
      <c r="G48" s="34"/>
    </row>
    <row r="49" spans="1:7" s="42" customFormat="1" ht="11.25" x14ac:dyDescent="0.2">
      <c r="A49" s="35" t="s">
        <v>76</v>
      </c>
      <c r="B49" s="32" t="s">
        <v>6</v>
      </c>
      <c r="C49" s="32" t="s">
        <v>57</v>
      </c>
      <c r="D49" s="56" t="s">
        <v>77</v>
      </c>
      <c r="E49" s="30">
        <v>5</v>
      </c>
      <c r="F49" s="68"/>
      <c r="G49" s="31">
        <f>ROUND(E49*F49,2)</f>
        <v>0</v>
      </c>
    </row>
    <row r="50" spans="1:7" s="42" customFormat="1" ht="236.25" x14ac:dyDescent="0.2">
      <c r="A50" s="43"/>
      <c r="B50" s="32"/>
      <c r="C50" s="61"/>
      <c r="D50" s="59" t="s">
        <v>120</v>
      </c>
      <c r="E50" s="30"/>
      <c r="F50" s="36"/>
      <c r="G50" s="34"/>
    </row>
    <row r="51" spans="1:7" s="42" customFormat="1" ht="11.25" x14ac:dyDescent="0.2">
      <c r="A51" s="35" t="s">
        <v>78</v>
      </c>
      <c r="B51" s="32" t="s">
        <v>6</v>
      </c>
      <c r="C51" s="32" t="s">
        <v>57</v>
      </c>
      <c r="D51" s="56" t="s">
        <v>79</v>
      </c>
      <c r="E51" s="30">
        <v>250</v>
      </c>
      <c r="F51" s="68"/>
      <c r="G51" s="31">
        <f>ROUND(E51*F51,2)</f>
        <v>0</v>
      </c>
    </row>
    <row r="52" spans="1:7" s="42" customFormat="1" ht="112.5" x14ac:dyDescent="0.2">
      <c r="A52" s="43"/>
      <c r="B52" s="32"/>
      <c r="C52" s="61"/>
      <c r="D52" s="59" t="s">
        <v>121</v>
      </c>
      <c r="E52" s="30"/>
      <c r="F52" s="36"/>
      <c r="G52" s="34"/>
    </row>
    <row r="53" spans="1:7" s="42" customFormat="1" ht="11.25" x14ac:dyDescent="0.2">
      <c r="A53" s="35" t="s">
        <v>80</v>
      </c>
      <c r="B53" s="32" t="s">
        <v>6</v>
      </c>
      <c r="C53" s="32" t="s">
        <v>57</v>
      </c>
      <c r="D53" s="56" t="s">
        <v>81</v>
      </c>
      <c r="E53" s="30">
        <v>5</v>
      </c>
      <c r="F53" s="68"/>
      <c r="G53" s="31">
        <f>ROUND(E53*F53,2)</f>
        <v>0</v>
      </c>
    </row>
    <row r="54" spans="1:7" s="42" customFormat="1" ht="213.75" x14ac:dyDescent="0.2">
      <c r="A54" s="43"/>
      <c r="B54" s="32"/>
      <c r="C54" s="61"/>
      <c r="D54" s="59" t="s">
        <v>122</v>
      </c>
      <c r="E54" s="30"/>
      <c r="F54" s="36"/>
      <c r="G54" s="34"/>
    </row>
    <row r="55" spans="1:7" s="42" customFormat="1" ht="11.25" x14ac:dyDescent="0.2">
      <c r="A55" s="35" t="s">
        <v>83</v>
      </c>
      <c r="B55" s="32" t="s">
        <v>6</v>
      </c>
      <c r="C55" s="32" t="s">
        <v>57</v>
      </c>
      <c r="D55" s="56" t="s">
        <v>82</v>
      </c>
      <c r="E55" s="30">
        <v>2</v>
      </c>
      <c r="F55" s="68"/>
      <c r="G55" s="31">
        <f>ROUND(E55*F55,2)</f>
        <v>0</v>
      </c>
    </row>
    <row r="56" spans="1:7" s="42" customFormat="1" ht="124.5" customHeight="1" x14ac:dyDescent="0.2">
      <c r="A56" s="43"/>
      <c r="B56" s="32"/>
      <c r="C56" s="61"/>
      <c r="D56" s="59" t="s">
        <v>107</v>
      </c>
      <c r="E56" s="30"/>
      <c r="F56" s="36"/>
      <c r="G56" s="34"/>
    </row>
    <row r="57" spans="1:7" s="42" customFormat="1" ht="11.25" x14ac:dyDescent="0.2">
      <c r="A57" s="80" t="s">
        <v>98</v>
      </c>
      <c r="B57" s="81"/>
      <c r="C57" s="81"/>
      <c r="D57" s="81"/>
      <c r="E57" s="81"/>
      <c r="F57" s="82"/>
      <c r="G57" s="44">
        <f>SUM(G47+G49+G51+G53+G55)</f>
        <v>0</v>
      </c>
    </row>
    <row r="58" spans="1:7" s="42" customFormat="1" ht="11.25" x14ac:dyDescent="0.2">
      <c r="A58" s="52" t="s">
        <v>84</v>
      </c>
      <c r="B58" s="52" t="s">
        <v>4</v>
      </c>
      <c r="C58" s="52" t="s">
        <v>57</v>
      </c>
      <c r="D58" s="53" t="s">
        <v>85</v>
      </c>
      <c r="E58" s="27"/>
      <c r="F58" s="28"/>
      <c r="G58" s="29"/>
    </row>
    <row r="59" spans="1:7" s="42" customFormat="1" ht="11.25" x14ac:dyDescent="0.2">
      <c r="A59" s="35" t="s">
        <v>86</v>
      </c>
      <c r="B59" s="32" t="s">
        <v>6</v>
      </c>
      <c r="C59" s="32" t="s">
        <v>57</v>
      </c>
      <c r="D59" s="56" t="s">
        <v>87</v>
      </c>
      <c r="E59" s="30">
        <v>1</v>
      </c>
      <c r="F59" s="68"/>
      <c r="G59" s="31">
        <f>ROUND(E59*F59,2)</f>
        <v>0</v>
      </c>
    </row>
    <row r="60" spans="1:7" s="42" customFormat="1" ht="120" customHeight="1" x14ac:dyDescent="0.2">
      <c r="A60" s="43"/>
      <c r="B60" s="32"/>
      <c r="C60" s="61"/>
      <c r="D60" s="59" t="s">
        <v>108</v>
      </c>
      <c r="E60" s="30"/>
      <c r="F60" s="36"/>
      <c r="G60" s="34"/>
    </row>
    <row r="61" spans="1:7" s="42" customFormat="1" ht="11.25" x14ac:dyDescent="0.2">
      <c r="A61" s="35" t="s">
        <v>88</v>
      </c>
      <c r="B61" s="32" t="s">
        <v>6</v>
      </c>
      <c r="C61" s="32" t="s">
        <v>57</v>
      </c>
      <c r="D61" s="56" t="s">
        <v>87</v>
      </c>
      <c r="E61" s="30">
        <v>1</v>
      </c>
      <c r="F61" s="68"/>
      <c r="G61" s="31">
        <f>ROUND(E61*F61,2)</f>
        <v>0</v>
      </c>
    </row>
    <row r="62" spans="1:7" s="42" customFormat="1" ht="267.75" customHeight="1" x14ac:dyDescent="0.2">
      <c r="A62" s="43"/>
      <c r="B62" s="32"/>
      <c r="C62" s="61"/>
      <c r="D62" s="59" t="s">
        <v>123</v>
      </c>
      <c r="E62" s="30"/>
      <c r="F62" s="36"/>
      <c r="G62" s="34"/>
    </row>
    <row r="63" spans="1:7" s="42" customFormat="1" ht="11.25" x14ac:dyDescent="0.2">
      <c r="A63" s="35" t="s">
        <v>89</v>
      </c>
      <c r="B63" s="32" t="s">
        <v>6</v>
      </c>
      <c r="C63" s="32" t="s">
        <v>57</v>
      </c>
      <c r="D63" s="56" t="s">
        <v>90</v>
      </c>
      <c r="E63" s="30">
        <v>1</v>
      </c>
      <c r="F63" s="68"/>
      <c r="G63" s="31">
        <f>ROUND(E63*F63,2)</f>
        <v>0</v>
      </c>
    </row>
    <row r="64" spans="1:7" s="42" customFormat="1" ht="262.5" customHeight="1" x14ac:dyDescent="0.2">
      <c r="A64" s="43"/>
      <c r="B64" s="32"/>
      <c r="C64" s="61"/>
      <c r="D64" s="59" t="s">
        <v>124</v>
      </c>
      <c r="E64" s="30"/>
      <c r="F64" s="36"/>
      <c r="G64" s="34"/>
    </row>
    <row r="65" spans="1:9" s="42" customFormat="1" ht="11.25" x14ac:dyDescent="0.2">
      <c r="A65" s="35" t="s">
        <v>91</v>
      </c>
      <c r="B65" s="57" t="s">
        <v>6</v>
      </c>
      <c r="C65" s="57" t="s">
        <v>57</v>
      </c>
      <c r="D65" s="59" t="s">
        <v>92</v>
      </c>
      <c r="E65" s="33">
        <v>1</v>
      </c>
      <c r="F65" s="68"/>
      <c r="G65" s="31">
        <f>ROUND(E65*F65,2)</f>
        <v>0</v>
      </c>
    </row>
    <row r="66" spans="1:9" s="42" customFormat="1" ht="277.5" customHeight="1" x14ac:dyDescent="0.2">
      <c r="A66" s="43"/>
      <c r="B66" s="32"/>
      <c r="C66" s="61"/>
      <c r="D66" s="59" t="s">
        <v>125</v>
      </c>
      <c r="E66" s="30"/>
      <c r="F66" s="36"/>
      <c r="G66" s="34"/>
    </row>
    <row r="67" spans="1:9" s="42" customFormat="1" ht="11.25" x14ac:dyDescent="0.2">
      <c r="A67" s="35" t="s">
        <v>93</v>
      </c>
      <c r="B67" s="57" t="s">
        <v>6</v>
      </c>
      <c r="C67" s="57" t="s">
        <v>57</v>
      </c>
      <c r="D67" s="59" t="s">
        <v>94</v>
      </c>
      <c r="E67" s="33">
        <v>1</v>
      </c>
      <c r="F67" s="68"/>
      <c r="G67" s="31">
        <f>ROUND(E67*F67,2)</f>
        <v>0</v>
      </c>
    </row>
    <row r="68" spans="1:9" s="42" customFormat="1" ht="261.75" customHeight="1" x14ac:dyDescent="0.2">
      <c r="A68" s="43"/>
      <c r="B68" s="32"/>
      <c r="C68" s="61"/>
      <c r="D68" s="59" t="s">
        <v>126</v>
      </c>
      <c r="E68" s="30"/>
      <c r="F68" s="36"/>
      <c r="G68" s="34"/>
    </row>
    <row r="69" spans="1:9" s="42" customFormat="1" ht="11.25" x14ac:dyDescent="0.2">
      <c r="A69" s="35" t="s">
        <v>95</v>
      </c>
      <c r="B69" s="57" t="s">
        <v>6</v>
      </c>
      <c r="C69" s="57" t="s">
        <v>57</v>
      </c>
      <c r="D69" s="59" t="s">
        <v>96</v>
      </c>
      <c r="E69" s="33">
        <v>1</v>
      </c>
      <c r="F69" s="68"/>
      <c r="G69" s="31">
        <f>ROUND(E69*F69,2)</f>
        <v>0</v>
      </c>
    </row>
    <row r="70" spans="1:9" s="42" customFormat="1" ht="255" customHeight="1" x14ac:dyDescent="0.2">
      <c r="A70" s="43"/>
      <c r="B70" s="32"/>
      <c r="C70" s="61"/>
      <c r="D70" s="59" t="s">
        <v>127</v>
      </c>
      <c r="E70" s="30"/>
      <c r="F70" s="36"/>
      <c r="G70" s="34"/>
    </row>
    <row r="71" spans="1:9" s="42" customFormat="1" ht="11.25" x14ac:dyDescent="0.2">
      <c r="A71" s="80" t="s">
        <v>97</v>
      </c>
      <c r="B71" s="81"/>
      <c r="C71" s="81"/>
      <c r="D71" s="81"/>
      <c r="E71" s="81"/>
      <c r="F71" s="82"/>
      <c r="G71" s="44">
        <f>SUM(G59+G61+G63+G65+G67+G69)</f>
        <v>0</v>
      </c>
    </row>
    <row r="72" spans="1:9" s="42" customFormat="1" ht="11.25" x14ac:dyDescent="0.2">
      <c r="A72" s="80" t="s">
        <v>46</v>
      </c>
      <c r="B72" s="81"/>
      <c r="C72" s="81"/>
      <c r="D72" s="81"/>
      <c r="E72" s="81"/>
      <c r="F72" s="82"/>
      <c r="G72" s="44">
        <f>SUM(G11+G15+G19+G23+G27+G31+G40+G44+G57+G71)</f>
        <v>0</v>
      </c>
    </row>
    <row r="75" spans="1:9" s="2" customFormat="1" x14ac:dyDescent="0.25">
      <c r="B75" s="3" t="s">
        <v>8</v>
      </c>
      <c r="C75" s="88"/>
      <c r="D75" s="88"/>
      <c r="E75" s="88"/>
      <c r="F75" s="5"/>
    </row>
    <row r="77" spans="1:9" x14ac:dyDescent="0.25">
      <c r="A77" s="66" t="s">
        <v>47</v>
      </c>
    </row>
    <row r="80" spans="1:9" s="2" customFormat="1" ht="75" customHeight="1" x14ac:dyDescent="0.25">
      <c r="A80" s="83" t="s">
        <v>49</v>
      </c>
      <c r="B80" s="83"/>
      <c r="C80" s="83"/>
      <c r="D80" s="83"/>
      <c r="E80" s="83"/>
      <c r="F80" s="83"/>
      <c r="G80" s="83"/>
      <c r="H80" s="45"/>
      <c r="I80" s="45"/>
    </row>
  </sheetData>
  <sheetProtection algorithmName="SHA-512" hashValue="JmWotGO1cG0eJ6FShSCKYH8hmp4qoiBeTdOekHLhP8RJ1lf3It6w69H5te4NNxgZROi/1xGc9N8lFQrKITaifA==" saltValue="Ub6u2YI4c9PyasCw3yGBqw==" spinCount="100000" sheet="1" selectLockedCells="1" autoFilter="0"/>
  <autoFilter ref="A6:G72" xr:uid="{2C937D6F-4695-4BF2-9141-EC65EBC2C261}"/>
  <mergeCells count="15">
    <mergeCell ref="A72:F72"/>
    <mergeCell ref="A80:G80"/>
    <mergeCell ref="A1:G1"/>
    <mergeCell ref="A2:G2"/>
    <mergeCell ref="C75:E75"/>
    <mergeCell ref="A71:F71"/>
    <mergeCell ref="A57:F57"/>
    <mergeCell ref="A44:F44"/>
    <mergeCell ref="A40:F40"/>
    <mergeCell ref="A31:F31"/>
    <mergeCell ref="A27:F27"/>
    <mergeCell ref="A23:F23"/>
    <mergeCell ref="A19:F19"/>
    <mergeCell ref="A15:F15"/>
    <mergeCell ref="A11:F11"/>
  </mergeCells>
  <dataValidations disablePrompts="1" count="1">
    <dataValidation type="list" allowBlank="1" showInputMessage="1" showErrorMessage="1" sqref="B36 B38 B41:B42 B49 B51 B53 B69 B45:B47 B55 B58:B59 B61 B63 B65 B67 B7:B34" xr:uid="{ED688017-6557-43BE-9142-D0396EE4092C}">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88"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JUAN ANTONIO GONZALEZ GARCIA</cp:lastModifiedBy>
  <cp:lastPrinted>2026-06-09T08:05:52Z</cp:lastPrinted>
  <dcterms:created xsi:type="dcterms:W3CDTF">2025-03-07T14:13:09Z</dcterms:created>
  <dcterms:modified xsi:type="dcterms:W3CDTF">2026-06-18T08:11:55Z</dcterms:modified>
</cp:coreProperties>
</file>