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J S-03126-2026 - Reparación avería grupo electrógeno TVE Tenerife (NV)\DOCU\"/>
    </mc:Choice>
  </mc:AlternateContent>
  <xr:revisionPtr revIDLastSave="0" documentId="13_ncr:1_{805260E4-4469-4DD8-B342-BFD984948227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Precio'!$A$7:$G$27</definedName>
    <definedName name="_xlnm.Print_Area" localSheetId="0">'Anexo I pag 1 oferta'!$A$3:$J$52</definedName>
    <definedName name="_xlnm.Print_Area" localSheetId="1">'Anexo I Tabla Desglose Precio'!$A$4:$G$36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6" l="1"/>
  <c r="G24" i="6"/>
  <c r="G23" i="6"/>
  <c r="G22" i="6"/>
  <c r="G11" i="6"/>
  <c r="G12" i="6"/>
  <c r="G13" i="6"/>
  <c r="G14" i="6"/>
  <c r="G15" i="6"/>
  <c r="G16" i="6"/>
  <c r="G17" i="6"/>
  <c r="G18" i="6"/>
  <c r="G19" i="6"/>
  <c r="G20" i="6"/>
  <c r="G27" i="6" l="1"/>
  <c r="G33" i="8" s="1"/>
  <c r="G10" i="6" l="1"/>
  <c r="G8" i="6"/>
  <c r="B33" i="8" l="1"/>
  <c r="A25" i="8"/>
</calcChain>
</file>

<file path=xl/sharedStrings.xml><?xml version="1.0" encoding="utf-8"?>
<sst xmlns="http://schemas.openxmlformats.org/spreadsheetml/2006/main" count="122" uniqueCount="87">
  <si>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</si>
  <si>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</si>
  <si>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</si>
  <si>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</si>
  <si>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</si>
  <si>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</si>
  <si>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</si>
  <si>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</si>
  <si>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</si>
  <si>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</si>
  <si>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</si>
  <si>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</si>
  <si>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</si>
  <si>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</si>
  <si>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</si>
  <si>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</si>
  <si>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</si>
  <si>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</si>
  <si>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</si>
  <si>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</si>
  <si>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</si>
  <si>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</si>
  <si>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</si>
  <si>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</si>
  <si>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</si>
  <si>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</si>
  <si>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</si>
  <si>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</si>
  <si>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</si>
  <si>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</si>
  <si>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</si>
  <si>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</si>
  <si>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</si>
  <si>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</si>
  <si>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</si>
  <si>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</si>
  <si>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</si>
  <si>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</si>
  <si>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UD</t>
  </si>
  <si>
    <t>, a</t>
  </si>
  <si>
    <t>Fdo:</t>
  </si>
  <si>
    <t>(fecha)</t>
  </si>
  <si>
    <t>01.01</t>
  </si>
  <si>
    <t>01.02</t>
  </si>
  <si>
    <t>01.03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</si>
  <si>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</si>
  <si>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</si>
  <si>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</si>
  <si>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</si>
  <si>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</si>
  <si>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>Expediente n.º S/03126/2026</t>
  </si>
  <si>
    <t xml:space="preserve">   “Reparación avería grupo electrógeno TVE Tenerife"</t>
  </si>
  <si>
    <t>Presupuesto S-03126-2026 - Reparación avería grupo electrógeno TVE Tenerife</t>
  </si>
  <si>
    <t>REPARACIÓN AVERÍA GRUPO ELECTRÓGENO TVE TENERIFE</t>
  </si>
  <si>
    <t>TAPÓN CULATA</t>
  </si>
  <si>
    <t>JUNTA TAPÓN</t>
  </si>
  <si>
    <t>01.04</t>
  </si>
  <si>
    <t>JUNTA CULATA</t>
  </si>
  <si>
    <t>01.05</t>
  </si>
  <si>
    <t>JUNTA TAPA VÁLVULA</t>
  </si>
  <si>
    <t>01.06</t>
  </si>
  <si>
    <t>TORNILLO CULATA</t>
  </si>
  <si>
    <t>01.07</t>
  </si>
  <si>
    <t>RETEN PORTAINYECTOR Y TÓRICA CUBREPOLVO</t>
  </si>
  <si>
    <t>01.08</t>
  </si>
  <si>
    <t>JUNTA GASOIL Y ARANDELA</t>
  </si>
  <si>
    <t>01.09</t>
  </si>
  <si>
    <t>ANILLO TORICO ADMISIÓN</t>
  </si>
  <si>
    <t>01.10</t>
  </si>
  <si>
    <t>JUNTA ESCAPE</t>
  </si>
  <si>
    <t>01.11</t>
  </si>
  <si>
    <t>JUEGO JUNTAS REFRIGERACIÓN</t>
  </si>
  <si>
    <t>01.12</t>
  </si>
  <si>
    <t>REPARACIÓN TOBERAS INYECCIÓN</t>
  </si>
  <si>
    <t>Reparación sustituyendo las toberas del inyector y pruebas en banco (6 unidades)</t>
  </si>
  <si>
    <t>01.13</t>
  </si>
  <si>
    <t>TUBO SILICONA RECTO 90 X 1000</t>
  </si>
  <si>
    <t>01.14</t>
  </si>
  <si>
    <t>01.15</t>
  </si>
  <si>
    <t>LTS</t>
  </si>
  <si>
    <t>REFRIGERANTE</t>
  </si>
  <si>
    <t>01.16</t>
  </si>
  <si>
    <t>RECICLAJE REFRIGERANTE</t>
  </si>
  <si>
    <t>Gestión de residuos con empresa autorizada por la Comunidad Autónoma u organismo competente.</t>
  </si>
  <si>
    <t>MANO DE OBRA</t>
  </si>
  <si>
    <t>Mano de obra de personal técnico especializado en la instalación y mantenimiento de grupos electrógenos.</t>
  </si>
  <si>
    <t>VARIOS LIMPIEZA (PRODUCTOS, TRAPOS)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</si>
</sst>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1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24" fillId="2" borderId="1" xfId="0" applyNumberFormat="1" applyFont="1" applyFill="1" applyBorder="1" applyAlignment="1" applyProtection="1">
      <alignment vertical="top" wrapText="1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top" wrapText="1" indent="1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  <xf numFmtId="49" fontId="2" fillId="5" borderId="1" xfId="0" applyNumberFormat="1" applyFont="1" applyFill="1" applyBorder="1" applyAlignment="1" applyProtection="1">
      <alignment vertical="top" wrapText="1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 wrapText="1"/>
    </xf>
    <xf numFmtId="49" fontId="7" fillId="0" borderId="1" xfId="0" applyNumberFormat="1" applyFont="1" applyBorder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E20" sqref="E20:G20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67" t="s">
        <v>11</v>
      </c>
      <c r="B2" s="67"/>
      <c r="C2" s="67"/>
      <c r="D2" s="67"/>
      <c r="E2" s="67"/>
      <c r="F2" s="67"/>
      <c r="G2" s="67"/>
      <c r="H2" s="67"/>
      <c r="I2" s="67"/>
    </row>
    <row r="5" spans="1:9" x14ac:dyDescent="0.25">
      <c r="D5" s="3"/>
      <c r="E5" s="3"/>
      <c r="F5" s="4"/>
      <c r="G5" s="4"/>
      <c r="H5" s="4"/>
      <c r="I5" s="5" t="s">
        <v>51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50</v>
      </c>
    </row>
    <row r="8" spans="1:9" ht="24.95" customHeight="1" x14ac:dyDescent="0.25"/>
    <row r="9" spans="1:9" ht="18.75" x14ac:dyDescent="0.3">
      <c r="A9" s="68" t="s">
        <v>12</v>
      </c>
      <c r="B9" s="68"/>
      <c r="C9" s="68"/>
      <c r="D9" s="68"/>
      <c r="E9" s="68"/>
      <c r="F9" s="68"/>
      <c r="G9" s="68"/>
      <c r="H9" s="68"/>
      <c r="I9" s="68"/>
    </row>
    <row r="10" spans="1:9" ht="15" customHeight="1" x14ac:dyDescent="0.25"/>
    <row r="11" spans="1:9" ht="15" customHeight="1" x14ac:dyDescent="0.25"/>
    <row r="12" spans="1:9" x14ac:dyDescent="0.25">
      <c r="A12" s="18" t="s">
        <v>13</v>
      </c>
      <c r="B12" s="69"/>
      <c r="C12" s="69"/>
      <c r="D12" s="69"/>
      <c r="E12" s="69"/>
      <c r="F12" s="70" t="s">
        <v>18</v>
      </c>
      <c r="G12" s="70"/>
      <c r="H12" s="70"/>
      <c r="I12" s="49"/>
    </row>
    <row r="13" spans="1:9" x14ac:dyDescent="0.25">
      <c r="A13" s="19" t="s">
        <v>24</v>
      </c>
      <c r="B13" s="64" t="s">
        <v>25</v>
      </c>
      <c r="C13" s="64"/>
      <c r="D13" s="64"/>
      <c r="E13" s="64"/>
      <c r="F13" s="8"/>
      <c r="G13" s="8"/>
      <c r="H13" s="8"/>
      <c r="I13" s="7"/>
    </row>
    <row r="14" spans="1:9" x14ac:dyDescent="0.25">
      <c r="A14" s="18" t="s">
        <v>19</v>
      </c>
      <c r="B14" s="14"/>
      <c r="C14" s="16"/>
      <c r="D14" s="14"/>
      <c r="E14" s="70" t="s">
        <v>20</v>
      </c>
      <c r="F14" s="70"/>
      <c r="G14" s="66"/>
      <c r="H14" s="66"/>
      <c r="I14" s="66"/>
    </row>
    <row r="15" spans="1:9" ht="15" customHeight="1" x14ac:dyDescent="0.25">
      <c r="A15" s="20"/>
    </row>
    <row r="16" spans="1:9" ht="15" customHeight="1" x14ac:dyDescent="0.25">
      <c r="A16" s="21" t="s">
        <v>21</v>
      </c>
      <c r="B16" s="3"/>
      <c r="C16" s="63"/>
      <c r="D16" s="63"/>
      <c r="E16" s="63"/>
      <c r="F16" s="63"/>
      <c r="G16" s="63"/>
      <c r="H16" s="50" t="s">
        <v>22</v>
      </c>
      <c r="I16" s="49"/>
    </row>
    <row r="17" spans="1:12" ht="15" customHeight="1" x14ac:dyDescent="0.25">
      <c r="A17" s="20"/>
    </row>
    <row r="18" spans="1:12" x14ac:dyDescent="0.25">
      <c r="A18" s="18" t="s">
        <v>23</v>
      </c>
      <c r="B18" s="15"/>
      <c r="C18" s="65"/>
      <c r="D18" s="65"/>
      <c r="E18" s="3"/>
      <c r="F18" s="17" t="s">
        <v>27</v>
      </c>
      <c r="G18" s="66"/>
      <c r="H18" s="66"/>
      <c r="I18" s="66"/>
    </row>
    <row r="19" spans="1:12" x14ac:dyDescent="0.25">
      <c r="A19" s="20"/>
      <c r="B19" s="8"/>
      <c r="C19" s="8" t="s">
        <v>26</v>
      </c>
      <c r="D19" s="8"/>
      <c r="E19" s="8"/>
      <c r="G19" s="64" t="s">
        <v>14</v>
      </c>
      <c r="H19" s="64"/>
      <c r="I19" s="64"/>
    </row>
    <row r="20" spans="1:12" x14ac:dyDescent="0.25">
      <c r="A20" s="18" t="s">
        <v>15</v>
      </c>
      <c r="B20" s="49"/>
      <c r="C20" s="70" t="s">
        <v>16</v>
      </c>
      <c r="D20" s="70"/>
      <c r="E20" s="76"/>
      <c r="F20" s="76"/>
      <c r="G20" s="76"/>
      <c r="H20" s="50" t="s">
        <v>34</v>
      </c>
      <c r="I20" s="49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21</v>
      </c>
      <c r="B22" s="3"/>
      <c r="C22" s="63"/>
      <c r="D22" s="63"/>
      <c r="E22" s="63"/>
      <c r="F22" s="63"/>
      <c r="G22" s="63"/>
      <c r="H22" s="50" t="s">
        <v>35</v>
      </c>
      <c r="I22" s="49"/>
    </row>
    <row r="23" spans="1:12" ht="15" customHeight="1" x14ac:dyDescent="0.25"/>
    <row r="24" spans="1:12" ht="15" customHeight="1" x14ac:dyDescent="0.25">
      <c r="A24" s="20" t="s">
        <v>28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S/03126/2026 -    “Reparación avería grupo electrógeno TVE Tenerife"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71" t="s">
        <v>29</v>
      </c>
      <c r="B27" s="71"/>
      <c r="C27" s="71"/>
      <c r="D27" s="71"/>
      <c r="E27" s="71"/>
      <c r="F27" s="71"/>
      <c r="G27" s="71"/>
      <c r="H27" s="71"/>
      <c r="I27" s="71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30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55" t="s">
        <v>31</v>
      </c>
      <c r="C31" s="56"/>
      <c r="D31" s="56"/>
      <c r="E31" s="56"/>
      <c r="F31" s="57"/>
      <c r="G31" s="61" t="s">
        <v>32</v>
      </c>
      <c r="H31" s="62"/>
      <c r="I31" s="2"/>
      <c r="J31" s="2"/>
      <c r="K31" s="2"/>
      <c r="L31" s="2"/>
    </row>
    <row r="32" spans="1:12" ht="15" customHeight="1" thickBot="1" x14ac:dyDescent="0.3">
      <c r="A32" s="2"/>
      <c r="B32" s="58"/>
      <c r="C32" s="59"/>
      <c r="D32" s="59"/>
      <c r="E32" s="59"/>
      <c r="F32" s="60"/>
      <c r="G32" s="61" t="s">
        <v>33</v>
      </c>
      <c r="H32" s="62"/>
      <c r="I32" s="2"/>
      <c r="J32" s="2"/>
      <c r="K32" s="2"/>
      <c r="L32" s="2"/>
    </row>
    <row r="33" spans="1:12" ht="30" customHeight="1" thickBot="1" x14ac:dyDescent="0.3">
      <c r="A33" s="2"/>
      <c r="B33" s="74" t="str">
        <f>+I5</f>
        <v xml:space="preserve">   “Reparación avería grupo electrógeno TVE Tenerife"</v>
      </c>
      <c r="C33" s="74"/>
      <c r="D33" s="74"/>
      <c r="E33" s="74"/>
      <c r="F33" s="75"/>
      <c r="G33" s="72" t="str">
        <f>+IFERROR(IF(ISNUMBER('Anexo I Tabla Desglose Precio'!G27),IF('Anexo I Tabla Desglose Precio'!G27&lt;=12649.77,'Anexo I Tabla Desglose Precio'!G27,"ERROR: no debe superar 12.649,77"),"revisar desglose precio"),"desglose precio incompleto/incorrecto")</f>
        <v>revisar desglose precio</v>
      </c>
      <c r="H33" s="73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17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51" t="s">
        <v>47</v>
      </c>
      <c r="B42" s="51"/>
      <c r="C42" s="51"/>
      <c r="D42" s="51"/>
      <c r="E42" s="51"/>
      <c r="F42" s="51"/>
      <c r="G42" s="51"/>
      <c r="H42" s="51"/>
      <c r="I42" s="51"/>
    </row>
    <row r="47" spans="1:12" x14ac:dyDescent="0.25">
      <c r="B47" s="52"/>
      <c r="C47" s="52"/>
      <c r="D47" s="52"/>
      <c r="E47" s="31" t="s">
        <v>39</v>
      </c>
      <c r="F47" s="33" t="s">
        <v>48</v>
      </c>
    </row>
    <row r="48" spans="1:12" x14ac:dyDescent="0.25">
      <c r="F48" s="32" t="s">
        <v>41</v>
      </c>
    </row>
    <row r="49" spans="2:6" x14ac:dyDescent="0.25">
      <c r="B49" s="27" t="s">
        <v>40</v>
      </c>
      <c r="C49" s="53"/>
      <c r="D49" s="53"/>
      <c r="E49" s="53"/>
      <c r="F49" s="53"/>
    </row>
    <row r="50" spans="2:6" x14ac:dyDescent="0.25">
      <c r="C50" s="54" t="s">
        <v>46</v>
      </c>
      <c r="D50" s="54"/>
      <c r="E50" s="54"/>
      <c r="F50" s="35"/>
    </row>
  </sheetData>
  <sheetProtection algorithmName="SHA-512" hashValue="Ovhl6+ExJS//iMiRjbzc0PPVQTIwO/drN0OCYC/kAqu0wYJSElkzxAgUkjkFWadFPDvN+RnUSuYjrA5AGzmo+Q==" saltValue="akz0vdWXQZ/OsR4JylVCgQ==" spinCount="100000" sheet="1" selectLockedCells="1"/>
  <mergeCells count="24">
    <mergeCell ref="C22:G22"/>
    <mergeCell ref="A27:I27"/>
    <mergeCell ref="C20:D20"/>
    <mergeCell ref="G33:H33"/>
    <mergeCell ref="B33:F33"/>
    <mergeCell ref="E20:G20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A42:I42"/>
    <mergeCell ref="B47:D47"/>
    <mergeCell ref="C49:F49"/>
    <mergeCell ref="C50:E50"/>
    <mergeCell ref="B31:F32"/>
    <mergeCell ref="G31:H31"/>
    <mergeCell ref="G32:H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G35"/>
  <sheetViews>
    <sheetView showGridLines="0" zoomScaleNormal="100" workbookViewId="0">
      <pane ySplit="6" topLeftCell="A7" activePane="bottomLeft" state="frozen"/>
      <selection pane="bottomLeft" activeCell="D34" sqref="D34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7" width="12.7109375" style="1" customWidth="1"/>
    <col min="8" max="16384" width="11.42578125" style="1"/>
  </cols>
  <sheetData>
    <row r="1" spans="1:7" ht="73.5" hidden="1" customHeight="1" thickBot="1" x14ac:dyDescent="0.3">
      <c r="A1" s="77" t="s">
        <v>9</v>
      </c>
      <c r="B1" s="78"/>
      <c r="C1" s="78"/>
      <c r="D1" s="78"/>
      <c r="E1" s="78"/>
      <c r="F1" s="78"/>
      <c r="G1" s="79"/>
    </row>
    <row r="2" spans="1:7" ht="60" customHeight="1" x14ac:dyDescent="0.25">
      <c r="A2" s="80" t="s">
        <v>36</v>
      </c>
      <c r="B2" s="80"/>
      <c r="C2" s="80"/>
      <c r="D2" s="80"/>
      <c r="E2" s="80"/>
      <c r="F2" s="80"/>
      <c r="G2" s="80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6" t="s">
        <v>52</v>
      </c>
      <c r="B4" s="25"/>
      <c r="C4" s="25"/>
      <c r="D4" s="25"/>
      <c r="E4" s="25"/>
      <c r="F4" s="25"/>
      <c r="G4" s="25"/>
    </row>
    <row r="5" spans="1:7" ht="5.0999999999999996" customHeight="1" x14ac:dyDescent="0.25">
      <c r="A5" s="26"/>
      <c r="B5" s="25"/>
      <c r="C5" s="25"/>
      <c r="D5" s="25"/>
      <c r="E5" s="25"/>
      <c r="F5" s="25"/>
      <c r="G5" s="25"/>
    </row>
    <row r="6" spans="1:7" x14ac:dyDescent="0.25">
      <c r="A6" s="28" t="s">
        <v>0</v>
      </c>
      <c r="B6" s="28" t="s">
        <v>1</v>
      </c>
      <c r="C6" s="28" t="s">
        <v>2</v>
      </c>
      <c r="D6" s="29" t="s">
        <v>3</v>
      </c>
      <c r="E6" s="36" t="s">
        <v>4</v>
      </c>
      <c r="F6" s="13" t="s">
        <v>5</v>
      </c>
      <c r="G6" s="13" t="s">
        <v>10</v>
      </c>
    </row>
    <row r="7" spans="1:7" x14ac:dyDescent="0.25">
      <c r="A7" s="37" t="s">
        <v>37</v>
      </c>
      <c r="B7" s="38" t="s">
        <v>6</v>
      </c>
      <c r="C7" s="37" t="s">
        <v>8</v>
      </c>
      <c r="D7" s="82" t="s">
        <v>53</v>
      </c>
      <c r="E7" s="39"/>
      <c r="F7" s="40"/>
      <c r="G7" s="40"/>
    </row>
    <row r="8" spans="1:7" x14ac:dyDescent="0.25">
      <c r="A8" s="83" t="s">
        <v>42</v>
      </c>
      <c r="B8" s="84" t="s">
        <v>7</v>
      </c>
      <c r="C8" s="84" t="s">
        <v>38</v>
      </c>
      <c r="D8" s="85" t="s">
        <v>84</v>
      </c>
      <c r="E8" s="41">
        <v>40</v>
      </c>
      <c r="F8" s="48"/>
      <c r="G8" s="42">
        <f>+ROUND(+TRUNC(E8,2)*TRUNC(F8,2),2)</f>
        <v>0</v>
      </c>
    </row>
    <row r="9" spans="1:7" ht="22.5" x14ac:dyDescent="0.25">
      <c r="A9" s="30"/>
      <c r="B9" s="30"/>
      <c r="C9" s="30"/>
      <c r="D9" s="85" t="s">
        <v>85</v>
      </c>
      <c r="E9" s="30"/>
      <c r="F9" s="43"/>
      <c r="G9" s="43"/>
    </row>
    <row r="10" spans="1:7" x14ac:dyDescent="0.25">
      <c r="A10" s="83" t="s">
        <v>43</v>
      </c>
      <c r="B10" s="84" t="s">
        <v>7</v>
      </c>
      <c r="C10" s="84" t="s">
        <v>38</v>
      </c>
      <c r="D10" s="85" t="s">
        <v>54</v>
      </c>
      <c r="E10" s="41">
        <v>12</v>
      </c>
      <c r="F10" s="48"/>
      <c r="G10" s="42">
        <f>+ROUND(+TRUNC(E10,2)*TRUNC(F10,2),2)</f>
        <v>0</v>
      </c>
    </row>
    <row r="11" spans="1:7" x14ac:dyDescent="0.25">
      <c r="A11" s="83" t="s">
        <v>44</v>
      </c>
      <c r="B11" s="84" t="s">
        <v>7</v>
      </c>
      <c r="C11" s="84" t="s">
        <v>38</v>
      </c>
      <c r="D11" s="85" t="s">
        <v>55</v>
      </c>
      <c r="E11" s="41">
        <v>12</v>
      </c>
      <c r="F11" s="48"/>
      <c r="G11" s="42">
        <f t="shared" ref="G11:G25" si="0">+ROUND(+TRUNC(E11,2)*TRUNC(F11,2),2)</f>
        <v>0</v>
      </c>
    </row>
    <row r="12" spans="1:7" x14ac:dyDescent="0.25">
      <c r="A12" s="83" t="s">
        <v>56</v>
      </c>
      <c r="B12" s="84" t="s">
        <v>7</v>
      </c>
      <c r="C12" s="84" t="s">
        <v>38</v>
      </c>
      <c r="D12" s="85" t="s">
        <v>57</v>
      </c>
      <c r="E12" s="41">
        <v>6</v>
      </c>
      <c r="F12" s="48"/>
      <c r="G12" s="42">
        <f t="shared" si="0"/>
        <v>0</v>
      </c>
    </row>
    <row r="13" spans="1:7" x14ac:dyDescent="0.25">
      <c r="A13" s="83" t="s">
        <v>58</v>
      </c>
      <c r="B13" s="84" t="s">
        <v>7</v>
      </c>
      <c r="C13" s="84" t="s">
        <v>38</v>
      </c>
      <c r="D13" s="85" t="s">
        <v>59</v>
      </c>
      <c r="E13" s="41">
        <v>6</v>
      </c>
      <c r="F13" s="48"/>
      <c r="G13" s="42">
        <f t="shared" si="0"/>
        <v>0</v>
      </c>
    </row>
    <row r="14" spans="1:7" x14ac:dyDescent="0.25">
      <c r="A14" s="83" t="s">
        <v>60</v>
      </c>
      <c r="B14" s="84" t="s">
        <v>7</v>
      </c>
      <c r="C14" s="84" t="s">
        <v>38</v>
      </c>
      <c r="D14" s="85" t="s">
        <v>61</v>
      </c>
      <c r="E14" s="41">
        <v>48</v>
      </c>
      <c r="F14" s="48"/>
      <c r="G14" s="42">
        <f t="shared" si="0"/>
        <v>0</v>
      </c>
    </row>
    <row r="15" spans="1:7" x14ac:dyDescent="0.25">
      <c r="A15" s="83" t="s">
        <v>62</v>
      </c>
      <c r="B15" s="84" t="s">
        <v>7</v>
      </c>
      <c r="C15" s="84" t="s">
        <v>38</v>
      </c>
      <c r="D15" s="85" t="s">
        <v>63</v>
      </c>
      <c r="E15" s="41">
        <v>6</v>
      </c>
      <c r="F15" s="48"/>
      <c r="G15" s="42">
        <f t="shared" si="0"/>
        <v>0</v>
      </c>
    </row>
    <row r="16" spans="1:7" x14ac:dyDescent="0.25">
      <c r="A16" s="83" t="s">
        <v>64</v>
      </c>
      <c r="B16" s="84" t="s">
        <v>7</v>
      </c>
      <c r="C16" s="84" t="s">
        <v>38</v>
      </c>
      <c r="D16" s="85" t="s">
        <v>65</v>
      </c>
      <c r="E16" s="41">
        <v>12</v>
      </c>
      <c r="F16" s="48"/>
      <c r="G16" s="42">
        <f t="shared" si="0"/>
        <v>0</v>
      </c>
    </row>
    <row r="17" spans="1:7" x14ac:dyDescent="0.25">
      <c r="A17" s="83" t="s">
        <v>66</v>
      </c>
      <c r="B17" s="84" t="s">
        <v>7</v>
      </c>
      <c r="C17" s="84" t="s">
        <v>38</v>
      </c>
      <c r="D17" s="85" t="s">
        <v>67</v>
      </c>
      <c r="E17" s="41">
        <v>6</v>
      </c>
      <c r="F17" s="48"/>
      <c r="G17" s="42">
        <f t="shared" si="0"/>
        <v>0</v>
      </c>
    </row>
    <row r="18" spans="1:7" x14ac:dyDescent="0.25">
      <c r="A18" s="83" t="s">
        <v>68</v>
      </c>
      <c r="B18" s="84" t="s">
        <v>7</v>
      </c>
      <c r="C18" s="84" t="s">
        <v>38</v>
      </c>
      <c r="D18" s="85" t="s">
        <v>69</v>
      </c>
      <c r="E18" s="41">
        <v>6</v>
      </c>
      <c r="F18" s="48"/>
      <c r="G18" s="42">
        <f t="shared" si="0"/>
        <v>0</v>
      </c>
    </row>
    <row r="19" spans="1:7" x14ac:dyDescent="0.25">
      <c r="A19" s="83" t="s">
        <v>70</v>
      </c>
      <c r="B19" s="84" t="s">
        <v>7</v>
      </c>
      <c r="C19" s="84" t="s">
        <v>38</v>
      </c>
      <c r="D19" s="85" t="s">
        <v>71</v>
      </c>
      <c r="E19" s="41">
        <v>1</v>
      </c>
      <c r="F19" s="48"/>
      <c r="G19" s="42">
        <f t="shared" si="0"/>
        <v>0</v>
      </c>
    </row>
    <row r="20" spans="1:7" x14ac:dyDescent="0.25">
      <c r="A20" s="83" t="s">
        <v>72</v>
      </c>
      <c r="B20" s="84" t="s">
        <v>7</v>
      </c>
      <c r="C20" s="84" t="s">
        <v>38</v>
      </c>
      <c r="D20" s="85" t="s">
        <v>73</v>
      </c>
      <c r="E20" s="41">
        <v>1</v>
      </c>
      <c r="F20" s="48"/>
      <c r="G20" s="42">
        <f t="shared" si="0"/>
        <v>0</v>
      </c>
    </row>
    <row r="21" spans="1:7" x14ac:dyDescent="0.25">
      <c r="A21" s="30"/>
      <c r="B21" s="30"/>
      <c r="C21" s="30"/>
      <c r="D21" s="85" t="s">
        <v>74</v>
      </c>
      <c r="E21" s="30"/>
      <c r="F21" s="43"/>
      <c r="G21" s="43"/>
    </row>
    <row r="22" spans="1:7" x14ac:dyDescent="0.25">
      <c r="A22" s="83" t="s">
        <v>75</v>
      </c>
      <c r="B22" s="84" t="s">
        <v>7</v>
      </c>
      <c r="C22" s="84" t="s">
        <v>38</v>
      </c>
      <c r="D22" s="85" t="s">
        <v>76</v>
      </c>
      <c r="E22" s="41">
        <v>1</v>
      </c>
      <c r="F22" s="48"/>
      <c r="G22" s="42">
        <f t="shared" si="0"/>
        <v>0</v>
      </c>
    </row>
    <row r="23" spans="1:7" x14ac:dyDescent="0.25">
      <c r="A23" s="83" t="s">
        <v>77</v>
      </c>
      <c r="B23" s="84" t="s">
        <v>7</v>
      </c>
      <c r="C23" s="84" t="s">
        <v>38</v>
      </c>
      <c r="D23" s="86" t="s">
        <v>86</v>
      </c>
      <c r="E23" s="41">
        <v>1</v>
      </c>
      <c r="F23" s="48"/>
      <c r="G23" s="42">
        <f t="shared" si="0"/>
        <v>0</v>
      </c>
    </row>
    <row r="24" spans="1:7" x14ac:dyDescent="0.25">
      <c r="A24" s="83" t="s">
        <v>78</v>
      </c>
      <c r="B24" s="84" t="s">
        <v>7</v>
      </c>
      <c r="C24" s="84" t="s">
        <v>79</v>
      </c>
      <c r="D24" s="85" t="s">
        <v>80</v>
      </c>
      <c r="E24" s="41">
        <v>60</v>
      </c>
      <c r="F24" s="48"/>
      <c r="G24" s="42">
        <f t="shared" si="0"/>
        <v>0</v>
      </c>
    </row>
    <row r="25" spans="1:7" x14ac:dyDescent="0.25">
      <c r="A25" s="83" t="s">
        <v>81</v>
      </c>
      <c r="B25" s="84" t="s">
        <v>7</v>
      </c>
      <c r="C25" s="84" t="s">
        <v>79</v>
      </c>
      <c r="D25" s="85" t="s">
        <v>82</v>
      </c>
      <c r="E25" s="41">
        <v>60</v>
      </c>
      <c r="F25" s="48"/>
      <c r="G25" s="42">
        <f t="shared" si="0"/>
        <v>0</v>
      </c>
    </row>
    <row r="26" spans="1:7" ht="22.5" x14ac:dyDescent="0.25">
      <c r="A26" s="30"/>
      <c r="B26" s="30"/>
      <c r="C26" s="30"/>
      <c r="D26" s="85" t="s">
        <v>83</v>
      </c>
      <c r="E26" s="30"/>
      <c r="F26" s="43"/>
      <c r="G26" s="43"/>
    </row>
    <row r="27" spans="1:7" ht="48.75" customHeight="1" x14ac:dyDescent="0.25">
      <c r="A27" s="30"/>
      <c r="B27" s="30"/>
      <c r="C27" s="30"/>
      <c r="D27" s="44" t="s">
        <v>45</v>
      </c>
      <c r="E27" s="45"/>
      <c r="F27" s="46"/>
      <c r="G27" s="47" t="str">
        <f>IF(COUNTA(F8:F25)=16,SUM(G8:G25),"Faltan partidas por ofertar")</f>
        <v>Faltan partidas por ofertar</v>
      </c>
    </row>
    <row r="29" spans="1:7" s="2" customFormat="1" ht="15" customHeight="1" x14ac:dyDescent="0.25">
      <c r="A29" s="81" t="s">
        <v>49</v>
      </c>
      <c r="B29" s="81"/>
      <c r="C29" s="81"/>
      <c r="D29" s="81"/>
      <c r="E29" s="81"/>
      <c r="F29" s="81"/>
      <c r="G29" s="81"/>
    </row>
    <row r="30" spans="1:7" s="2" customFormat="1" ht="5.0999999999999996" customHeight="1" x14ac:dyDescent="0.25">
      <c r="A30" s="8"/>
      <c r="B30" s="8"/>
      <c r="C30" s="8"/>
      <c r="D30" s="8"/>
      <c r="E30" s="8"/>
      <c r="F30" s="8"/>
      <c r="G30" s="8"/>
    </row>
    <row r="32" spans="1:7" x14ac:dyDescent="0.25">
      <c r="B32" s="52"/>
      <c r="C32" s="52"/>
      <c r="D32" s="52"/>
      <c r="E32" s="31" t="s">
        <v>39</v>
      </c>
      <c r="F32" s="33" t="s">
        <v>48</v>
      </c>
    </row>
    <row r="33" spans="3:7" x14ac:dyDescent="0.25">
      <c r="F33" s="32" t="s">
        <v>41</v>
      </c>
    </row>
    <row r="34" spans="3:7" x14ac:dyDescent="0.25">
      <c r="C34" s="27" t="s">
        <v>40</v>
      </c>
      <c r="D34" s="34"/>
    </row>
    <row r="35" spans="3:7" x14ac:dyDescent="0.25">
      <c r="D35" s="50" t="s">
        <v>46</v>
      </c>
      <c r="E35" s="35"/>
      <c r="F35" s="35"/>
      <c r="G35" s="35"/>
    </row>
  </sheetData>
  <sheetProtection algorithmName="SHA-512" hashValue="jupvj1afSDYMQ4BcqMGxVcwnrFMB11GvhzvOo1Gj1Lm2QpsdHsUcDXlA+zgu2/cPN9/59dyMuTb1BCLnduaOPA==" saltValue="GAoIsHbndQZDDKFnayT25g==" spinCount="100000" sheet="1" selectLockedCells="1"/>
  <autoFilter ref="A7:G27" xr:uid="{7E887ED2-E81F-42F1-9AA3-D53C183FB606}"/>
  <mergeCells count="4">
    <mergeCell ref="A1:G1"/>
    <mergeCell ref="A2:G2"/>
    <mergeCell ref="A29:G29"/>
    <mergeCell ref="B32:D32"/>
  </mergeCells>
  <dataValidations disablePrompts="1" count="1">
    <dataValidation type="list" allowBlank="1" showInputMessage="1" showErrorMessage="1" sqref="B22:B26 B8:B20" xr:uid="{CF8895FA-8E64-446F-A7C9-904F3C60B703}">
      <formula1>"Capítulo,Partida,Mano de obra,Maquinaria,Material,Otros,Tarea,"</formula1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2026-07-01T12:33:35Z</cp:lastPrinted>
  <dcterms:created xsi:type="dcterms:W3CDTF">2026-02-02T12:27:45Z</dcterms:created>
  <dcterms:modified xsi:type="dcterms:W3CDTF">2026-07-01T12:35:13Z</dcterms:modified>
</cp:coreProperties>
</file>