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S-03397-2026 - Sustitución de compresor en unidad Trane UI RTVE JAEN(CM-NV)\DOCU\"/>
    </mc:Choice>
  </mc:AlternateContent>
  <xr:revisionPtr revIDLastSave="0" documentId="13_ncr:1_{C2E2ED49-AB9B-4543-A3FA-84E7F67C07EB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Precio'!$A$7:$F$19</definedName>
    <definedName name="_xlnm.Print_Area" localSheetId="0">'Anexo I pag 1 oferta'!$A$3:$J$52</definedName>
    <definedName name="_xlnm.Print_Area" localSheetId="1">'Anexo I Tabla Desglose Precio'!$A$4:$F$28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6" l="1"/>
  <c r="G33" i="8" s="1"/>
  <c r="F17" i="6"/>
  <c r="F15" i="6"/>
  <c r="F11" i="6"/>
  <c r="F13" i="6" l="1"/>
  <c r="F10" i="6"/>
  <c r="F8" i="6"/>
  <c r="B33" i="8" l="1"/>
  <c r="A25" i="8"/>
</calcChain>
</file>

<file path=xl/sharedStrings.xml><?xml version="1.0" encoding="utf-8"?>
<sst xmlns="http://schemas.openxmlformats.org/spreadsheetml/2006/main" count="75" uniqueCount="66">
  <si>
    <t>Código</t>
  </si>
  <si>
    <t>Nat</t>
  </si>
  <si>
    <t>Resumen</t>
  </si>
  <si>
    <t>Capítulo</t>
  </si>
  <si>
    <t>Partida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</si>
  <si>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</si>
  <si>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</si>
  <si>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</si>
  <si>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</si>
  <si>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</si>
  <si>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</si>
  <si>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</si>
  <si>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</si>
  <si>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</si>
  <si>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</si>
  <si>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</si>
  <si>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</si>
  <si>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</si>
  <si>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</si>
  <si>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</si>
  <si>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</si>
  <si>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</si>
  <si>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</si>
  <si>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</si>
  <si>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</si>
  <si>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</si>
  <si>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</si>
  <si>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</si>
  <si>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</si>
  <si>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</si>
  <si>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</si>
  <si>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</si>
  <si>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</si>
  <si>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, a</t>
  </si>
  <si>
    <t>Fdo:</t>
  </si>
  <si>
    <t>(fecha)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</si>
  <si>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</si>
  <si>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</si>
  <si>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</si>
  <si>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</si>
  <si>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</si>
  <si>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Suministro y montaje sondas de medida combustible</t>
  </si>
  <si>
    <t>01_01</t>
  </si>
  <si>
    <t>01_02</t>
  </si>
  <si>
    <t>01_03</t>
  </si>
  <si>
    <t>Mano de obra</t>
  </si>
  <si>
    <t>MANO DE OBRA</t>
  </si>
  <si>
    <t>Cantidad</t>
  </si>
  <si>
    <t>Precio unitario</t>
  </si>
  <si>
    <t>Importe</t>
  </si>
  <si>
    <t>Recuperación de refrigerante según normativa
Desmontaje de compresor averiado y retirada a punto limpio con emision de certificado de entrega
Montaje de compresor nuevo
Montaje de compresor nuevo
Deshidratado por vacío
Comprobación de funcionamiento</t>
  </si>
  <si>
    <t>FGR 2,5 M MANGUERA EQ SOLD</t>
  </si>
  <si>
    <t>B11 CARGA NITROGENO/200</t>
  </si>
  <si>
    <t>01_04</t>
  </si>
  <si>
    <t>botella nitrogeno seco 11 kg</t>
  </si>
  <si>
    <t>compresor DSH184A4ALD COM H SCROLL</t>
  </si>
  <si>
    <t>compresor Danfoss hermético tipo scroll aceite poe max corriente funcionamiento 36 A conexiones soldadas</t>
  </si>
  <si>
    <t>GAS R410 A (incluidas tasas)</t>
  </si>
  <si>
    <t>11 kg gas r410 A incluidos impuestos.</t>
  </si>
  <si>
    <t>material necesario soldadura plata (varilla aporte, gas, oxigeno</t>
  </si>
  <si>
    <t>materiales necesarios para soldadura bridas, pequeñas piezas laton/cobre, aislamiento tuberia.</t>
  </si>
  <si>
    <t>01_05</t>
  </si>
  <si>
    <t>01_06</t>
  </si>
  <si>
    <t>Presupuesto S-03397-2026 - Sustitución compresor en unidad climatización Trane UI RTVE JAÉN</t>
  </si>
  <si>
    <t>Expediente n.º S/03397/2026</t>
  </si>
  <si>
    <t xml:space="preserve">   “Sustitución compresor en unidad climatización Trane UI RTVE JAÉN"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</si>
</sst>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4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/>
    </xf>
    <xf numFmtId="4" fontId="7" fillId="0" borderId="1" xfId="0" applyNumberFormat="1" applyFont="1" applyFill="1" applyBorder="1" applyAlignment="1" applyProtection="1">
      <alignment vertical="top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  <xf numFmtId="49" fontId="21" fillId="0" borderId="1" xfId="0" applyNumberFormat="1" applyFont="1" applyBorder="1" applyAlignment="1" applyProtection="1">
      <alignment vertical="top" wrapText="1"/>
    </xf>
    <xf numFmtId="49" fontId="21" fillId="0" borderId="0" xfId="0" applyNumberFormat="1" applyFont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71" t="s">
        <v>6</v>
      </c>
      <c r="B2" s="71"/>
      <c r="C2" s="71"/>
      <c r="D2" s="71"/>
      <c r="E2" s="71"/>
      <c r="F2" s="71"/>
      <c r="G2" s="71"/>
      <c r="H2" s="71"/>
      <c r="I2" s="71"/>
    </row>
    <row r="5" spans="1:9" x14ac:dyDescent="0.25">
      <c r="D5" s="3"/>
      <c r="E5" s="3"/>
      <c r="F5" s="4"/>
      <c r="G5" s="4"/>
      <c r="H5" s="4"/>
      <c r="I5" s="5" t="s">
        <v>65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64</v>
      </c>
    </row>
    <row r="8" spans="1:9" ht="24.95" customHeight="1" x14ac:dyDescent="0.25"/>
    <row r="9" spans="1:9" ht="18.75" x14ac:dyDescent="0.3">
      <c r="A9" s="72" t="s">
        <v>7</v>
      </c>
      <c r="B9" s="72"/>
      <c r="C9" s="72"/>
      <c r="D9" s="72"/>
      <c r="E9" s="72"/>
      <c r="F9" s="72"/>
      <c r="G9" s="72"/>
      <c r="H9" s="72"/>
      <c r="I9" s="72"/>
    </row>
    <row r="10" spans="1:9" ht="15" customHeight="1" x14ac:dyDescent="0.25"/>
    <row r="11" spans="1:9" ht="15" customHeight="1" x14ac:dyDescent="0.25"/>
    <row r="12" spans="1:9" x14ac:dyDescent="0.25">
      <c r="A12" s="18" t="s">
        <v>8</v>
      </c>
      <c r="B12" s="73"/>
      <c r="C12" s="73"/>
      <c r="D12" s="73"/>
      <c r="E12" s="73"/>
      <c r="F12" s="74" t="s">
        <v>13</v>
      </c>
      <c r="G12" s="74"/>
      <c r="H12" s="74"/>
      <c r="I12" s="52"/>
    </row>
    <row r="13" spans="1:9" x14ac:dyDescent="0.25">
      <c r="A13" s="19" t="s">
        <v>19</v>
      </c>
      <c r="B13" s="68" t="s">
        <v>20</v>
      </c>
      <c r="C13" s="68"/>
      <c r="D13" s="68"/>
      <c r="E13" s="68"/>
      <c r="F13" s="8"/>
      <c r="G13" s="8"/>
      <c r="H13" s="8"/>
      <c r="I13" s="7"/>
    </row>
    <row r="14" spans="1:9" x14ac:dyDescent="0.25">
      <c r="A14" s="18" t="s">
        <v>14</v>
      </c>
      <c r="B14" s="14"/>
      <c r="C14" s="16"/>
      <c r="D14" s="14"/>
      <c r="E14" s="74" t="s">
        <v>15</v>
      </c>
      <c r="F14" s="74"/>
      <c r="G14" s="70"/>
      <c r="H14" s="70"/>
      <c r="I14" s="70"/>
    </row>
    <row r="15" spans="1:9" ht="15" customHeight="1" x14ac:dyDescent="0.25">
      <c r="A15" s="20"/>
    </row>
    <row r="16" spans="1:9" ht="15" customHeight="1" x14ac:dyDescent="0.25">
      <c r="A16" s="21" t="s">
        <v>16</v>
      </c>
      <c r="B16" s="3"/>
      <c r="C16" s="67"/>
      <c r="D16" s="67"/>
      <c r="E16" s="67"/>
      <c r="F16" s="67"/>
      <c r="G16" s="67"/>
      <c r="H16" s="53" t="s">
        <v>17</v>
      </c>
      <c r="I16" s="52"/>
    </row>
    <row r="17" spans="1:12" ht="15" customHeight="1" x14ac:dyDescent="0.25">
      <c r="A17" s="20"/>
    </row>
    <row r="18" spans="1:12" x14ac:dyDescent="0.25">
      <c r="A18" s="18" t="s">
        <v>18</v>
      </c>
      <c r="B18" s="15"/>
      <c r="C18" s="69"/>
      <c r="D18" s="69"/>
      <c r="E18" s="3"/>
      <c r="F18" s="17" t="s">
        <v>22</v>
      </c>
      <c r="G18" s="70"/>
      <c r="H18" s="70"/>
      <c r="I18" s="70"/>
    </row>
    <row r="19" spans="1:12" x14ac:dyDescent="0.25">
      <c r="A19" s="20"/>
      <c r="B19" s="8"/>
      <c r="C19" s="8" t="s">
        <v>21</v>
      </c>
      <c r="D19" s="8"/>
      <c r="E19" s="8"/>
      <c r="G19" s="68" t="s">
        <v>9</v>
      </c>
      <c r="H19" s="68"/>
      <c r="I19" s="68"/>
    </row>
    <row r="20" spans="1:12" x14ac:dyDescent="0.25">
      <c r="A20" s="18" t="s">
        <v>10</v>
      </c>
      <c r="B20" s="52"/>
      <c r="C20" s="74" t="s">
        <v>11</v>
      </c>
      <c r="D20" s="74"/>
      <c r="E20" s="80"/>
      <c r="F20" s="80"/>
      <c r="G20" s="80"/>
      <c r="H20" s="53" t="s">
        <v>29</v>
      </c>
      <c r="I20" s="52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16</v>
      </c>
      <c r="B22" s="3"/>
      <c r="C22" s="67"/>
      <c r="D22" s="67"/>
      <c r="E22" s="67"/>
      <c r="F22" s="67"/>
      <c r="G22" s="67"/>
      <c r="H22" s="53" t="s">
        <v>30</v>
      </c>
      <c r="I22" s="52"/>
    </row>
    <row r="23" spans="1:12" ht="15" customHeight="1" x14ac:dyDescent="0.25"/>
    <row r="24" spans="1:12" ht="15" customHeight="1" x14ac:dyDescent="0.25">
      <c r="A24" s="20" t="s">
        <v>23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S/03397/2026 -    “Sustitución compresor en unidad climatización Trane UI RTVE JAÉN"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5" t="s">
        <v>24</v>
      </c>
      <c r="B27" s="75"/>
      <c r="C27" s="75"/>
      <c r="D27" s="75"/>
      <c r="E27" s="75"/>
      <c r="F27" s="75"/>
      <c r="G27" s="75"/>
      <c r="H27" s="75"/>
      <c r="I27" s="75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25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59" t="s">
        <v>26</v>
      </c>
      <c r="C31" s="60"/>
      <c r="D31" s="60"/>
      <c r="E31" s="60"/>
      <c r="F31" s="61"/>
      <c r="G31" s="65" t="s">
        <v>27</v>
      </c>
      <c r="H31" s="66"/>
      <c r="I31" s="2"/>
      <c r="J31" s="2"/>
      <c r="K31" s="2"/>
      <c r="L31" s="2"/>
    </row>
    <row r="32" spans="1:12" ht="15" customHeight="1" thickBot="1" x14ac:dyDescent="0.3">
      <c r="A32" s="2"/>
      <c r="B32" s="62"/>
      <c r="C32" s="63"/>
      <c r="D32" s="63"/>
      <c r="E32" s="63"/>
      <c r="F32" s="64"/>
      <c r="G32" s="65" t="s">
        <v>28</v>
      </c>
      <c r="H32" s="66"/>
      <c r="I32" s="2"/>
      <c r="J32" s="2"/>
      <c r="K32" s="2"/>
      <c r="L32" s="2"/>
    </row>
    <row r="33" spans="1:12" ht="30" customHeight="1" thickBot="1" x14ac:dyDescent="0.3">
      <c r="A33" s="2"/>
      <c r="B33" s="78" t="str">
        <f>+I5</f>
        <v xml:space="preserve">   “Sustitución compresor en unidad climatización Trane UI RTVE JAÉN"</v>
      </c>
      <c r="C33" s="78"/>
      <c r="D33" s="78"/>
      <c r="E33" s="78"/>
      <c r="F33" s="79"/>
      <c r="G33" s="76" t="str">
        <f>+IFERROR(IF(ISNUMBER('Anexo I Tabla Desglose Precio'!F19),IF('Anexo I Tabla Desglose Precio'!F19&lt;=3995,'Anexo I Tabla Desglose Precio'!F19,"ERROR: no debe superar 3.995,00"),"revisar desglose precio"),"desglose precio incompleto/incorrecto")</f>
        <v>revisar desglose precio</v>
      </c>
      <c r="H33" s="77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12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5" t="s">
        <v>38</v>
      </c>
      <c r="B42" s="55"/>
      <c r="C42" s="55"/>
      <c r="D42" s="55"/>
      <c r="E42" s="55"/>
      <c r="F42" s="55"/>
      <c r="G42" s="55"/>
      <c r="H42" s="55"/>
      <c r="I42" s="55"/>
    </row>
    <row r="47" spans="1:12" x14ac:dyDescent="0.25">
      <c r="B47" s="56"/>
      <c r="C47" s="56"/>
      <c r="D47" s="56"/>
      <c r="E47" s="31" t="s">
        <v>33</v>
      </c>
      <c r="F47" s="33" t="s">
        <v>39</v>
      </c>
    </row>
    <row r="48" spans="1:12" x14ac:dyDescent="0.25">
      <c r="F48" s="32" t="s">
        <v>35</v>
      </c>
    </row>
    <row r="49" spans="2:6" x14ac:dyDescent="0.25">
      <c r="B49" s="27" t="s">
        <v>34</v>
      </c>
      <c r="C49" s="57"/>
      <c r="D49" s="57"/>
      <c r="E49" s="57"/>
      <c r="F49" s="57"/>
    </row>
    <row r="50" spans="2:6" x14ac:dyDescent="0.25">
      <c r="C50" s="58" t="s">
        <v>37</v>
      </c>
      <c r="D50" s="58"/>
      <c r="E50" s="58"/>
      <c r="F50" s="35"/>
    </row>
  </sheetData>
  <sheetProtection algorithmName="SHA-512" hashValue="yhz6MrpBbxjRtY2TKnqeqpIFCNs+sCu5VicXK1Jt5PfGZQ5bahwcW057fWZYtljHzHLtlT/3co9GoEAv6rumAw==" saltValue="m85TNo3x53ogXftKfAgTNg==" spinCount="100000" sheet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F27"/>
  <sheetViews>
    <sheetView showGridLines="0" zoomScaleNormal="100" workbookViewId="0">
      <pane ySplit="6" topLeftCell="A7" activePane="bottomLeft" state="frozen"/>
      <selection pane="bottomLeft" activeCell="C26" sqref="C26"/>
    </sheetView>
  </sheetViews>
  <sheetFormatPr baseColWidth="10" defaultRowHeight="15" x14ac:dyDescent="0.25"/>
  <cols>
    <col min="1" max="1" width="7" style="1" bestFit="1" customWidth="1"/>
    <col min="2" max="2" width="10.28515625" style="1" bestFit="1" customWidth="1"/>
    <col min="3" max="3" width="64.42578125" style="1" customWidth="1"/>
    <col min="4" max="4" width="7.85546875" style="1" bestFit="1" customWidth="1"/>
    <col min="5" max="6" width="12.7109375" style="1" customWidth="1"/>
    <col min="7" max="16384" width="11.42578125" style="1"/>
  </cols>
  <sheetData>
    <row r="1" spans="1:6" ht="73.5" hidden="1" customHeight="1" thickBot="1" x14ac:dyDescent="0.3">
      <c r="A1" s="81" t="s">
        <v>5</v>
      </c>
      <c r="B1" s="82"/>
      <c r="C1" s="82"/>
      <c r="D1" s="82"/>
      <c r="E1" s="82"/>
      <c r="F1" s="83"/>
    </row>
    <row r="2" spans="1:6" ht="60" customHeight="1" x14ac:dyDescent="0.25">
      <c r="A2" s="84" t="s">
        <v>31</v>
      </c>
      <c r="B2" s="84"/>
      <c r="C2" s="84"/>
      <c r="D2" s="84"/>
      <c r="E2" s="84"/>
      <c r="F2" s="84"/>
    </row>
    <row r="3" spans="1:6" x14ac:dyDescent="0.25">
      <c r="A3" s="25"/>
      <c r="B3" s="25"/>
      <c r="C3" s="25"/>
      <c r="D3" s="25"/>
      <c r="E3" s="25"/>
      <c r="F3" s="25"/>
    </row>
    <row r="4" spans="1:6" x14ac:dyDescent="0.25">
      <c r="A4" s="26" t="s">
        <v>63</v>
      </c>
      <c r="B4" s="25"/>
      <c r="C4" s="25"/>
      <c r="D4" s="25"/>
      <c r="E4" s="25"/>
      <c r="F4" s="25"/>
    </row>
    <row r="5" spans="1:6" ht="5.0999999999999996" customHeight="1" x14ac:dyDescent="0.25">
      <c r="A5" s="26"/>
      <c r="B5" s="25"/>
      <c r="C5" s="25"/>
      <c r="D5" s="25"/>
      <c r="E5" s="25"/>
      <c r="F5" s="25"/>
    </row>
    <row r="6" spans="1:6" x14ac:dyDescent="0.25">
      <c r="A6" s="28" t="s">
        <v>0</v>
      </c>
      <c r="B6" s="28" t="s">
        <v>1</v>
      </c>
      <c r="C6" s="29" t="s">
        <v>2</v>
      </c>
      <c r="D6" s="36" t="s">
        <v>47</v>
      </c>
      <c r="E6" s="13" t="s">
        <v>48</v>
      </c>
      <c r="F6" s="13" t="s">
        <v>49</v>
      </c>
    </row>
    <row r="7" spans="1:6" ht="15" customHeight="1" x14ac:dyDescent="0.25">
      <c r="A7" s="37" t="s">
        <v>32</v>
      </c>
      <c r="B7" s="38" t="s">
        <v>3</v>
      </c>
      <c r="C7" s="39" t="s">
        <v>41</v>
      </c>
      <c r="D7" s="40"/>
      <c r="E7" s="41"/>
      <c r="F7" s="41"/>
    </row>
    <row r="8" spans="1:6" x14ac:dyDescent="0.25">
      <c r="A8" s="42" t="s">
        <v>42</v>
      </c>
      <c r="B8" s="43" t="s">
        <v>45</v>
      </c>
      <c r="C8" s="86" t="s">
        <v>46</v>
      </c>
      <c r="D8" s="44">
        <v>24</v>
      </c>
      <c r="E8" s="51"/>
      <c r="F8" s="45">
        <f>+ROUND(+TRUNC(D8,2)*TRUNC(E8,2),2)</f>
        <v>0</v>
      </c>
    </row>
    <row r="9" spans="1:6" ht="78.75" x14ac:dyDescent="0.25">
      <c r="A9" s="30"/>
      <c r="B9" s="30"/>
      <c r="C9" s="87" t="s">
        <v>50</v>
      </c>
      <c r="D9" s="30"/>
      <c r="E9" s="46"/>
      <c r="F9" s="46"/>
    </row>
    <row r="10" spans="1:6" x14ac:dyDescent="0.25">
      <c r="A10" s="42" t="s">
        <v>43</v>
      </c>
      <c r="B10" s="43" t="s">
        <v>4</v>
      </c>
      <c r="C10" s="86" t="s">
        <v>51</v>
      </c>
      <c r="D10" s="44">
        <v>1</v>
      </c>
      <c r="E10" s="51"/>
      <c r="F10" s="45">
        <f>+ROUND(+TRUNC(D10,2)*TRUNC(E10,2),2)</f>
        <v>0</v>
      </c>
    </row>
    <row r="11" spans="1:6" ht="14.25" customHeight="1" x14ac:dyDescent="0.25">
      <c r="A11" s="42" t="s">
        <v>44</v>
      </c>
      <c r="B11" s="43" t="s">
        <v>4</v>
      </c>
      <c r="C11" s="86" t="s">
        <v>52</v>
      </c>
      <c r="D11" s="44">
        <v>1</v>
      </c>
      <c r="E11" s="51"/>
      <c r="F11" s="45">
        <f>+ROUND(+TRUNC(D11,2)*TRUNC(E11,2),2)</f>
        <v>0</v>
      </c>
    </row>
    <row r="12" spans="1:6" ht="14.25" customHeight="1" x14ac:dyDescent="0.25">
      <c r="A12" s="30"/>
      <c r="B12" s="43"/>
      <c r="C12" s="86" t="s">
        <v>54</v>
      </c>
      <c r="D12" s="44"/>
      <c r="E12" s="54"/>
      <c r="F12" s="54"/>
    </row>
    <row r="13" spans="1:6" x14ac:dyDescent="0.25">
      <c r="A13" s="42" t="s">
        <v>53</v>
      </c>
      <c r="B13" s="43" t="s">
        <v>4</v>
      </c>
      <c r="C13" s="86" t="s">
        <v>55</v>
      </c>
      <c r="D13" s="44">
        <v>1</v>
      </c>
      <c r="E13" s="51"/>
      <c r="F13" s="45">
        <f>+ROUND(+TRUNC(D13,2)*TRUNC(E13,2),2)</f>
        <v>0</v>
      </c>
    </row>
    <row r="14" spans="1:6" ht="22.5" x14ac:dyDescent="0.25">
      <c r="A14" s="30"/>
      <c r="B14" s="30"/>
      <c r="C14" s="86" t="s">
        <v>56</v>
      </c>
      <c r="D14" s="30"/>
      <c r="E14" s="46"/>
      <c r="F14" s="46"/>
    </row>
    <row r="15" spans="1:6" x14ac:dyDescent="0.25">
      <c r="A15" s="42" t="s">
        <v>61</v>
      </c>
      <c r="B15" s="43" t="s">
        <v>4</v>
      </c>
      <c r="C15" s="86" t="s">
        <v>57</v>
      </c>
      <c r="D15" s="44">
        <v>11</v>
      </c>
      <c r="E15" s="51"/>
      <c r="F15" s="45">
        <f>+ROUND(+TRUNC(D15,2)*TRUNC(E15,2),2)</f>
        <v>0</v>
      </c>
    </row>
    <row r="16" spans="1:6" x14ac:dyDescent="0.25">
      <c r="A16" s="30"/>
      <c r="B16" s="30"/>
      <c r="C16" s="86" t="s">
        <v>58</v>
      </c>
      <c r="D16" s="30"/>
      <c r="E16" s="46"/>
      <c r="F16" s="46"/>
    </row>
    <row r="17" spans="1:6" x14ac:dyDescent="0.25">
      <c r="A17" s="42" t="s">
        <v>62</v>
      </c>
      <c r="B17" s="43" t="s">
        <v>4</v>
      </c>
      <c r="C17" s="86" t="s">
        <v>59</v>
      </c>
      <c r="D17" s="44">
        <v>1</v>
      </c>
      <c r="E17" s="51"/>
      <c r="F17" s="45">
        <f>+ROUND(+TRUNC(D17,2)*TRUNC(E17,2),2)</f>
        <v>0</v>
      </c>
    </row>
    <row r="18" spans="1:6" ht="22.5" x14ac:dyDescent="0.25">
      <c r="A18" s="30"/>
      <c r="B18" s="30"/>
      <c r="C18" s="86" t="s">
        <v>60</v>
      </c>
      <c r="D18" s="30"/>
      <c r="E18" s="46"/>
      <c r="F18" s="46"/>
    </row>
    <row r="19" spans="1:6" ht="25.5" x14ac:dyDescent="0.25">
      <c r="A19" s="30"/>
      <c r="B19" s="30"/>
      <c r="C19" s="47" t="s">
        <v>36</v>
      </c>
      <c r="D19" s="48"/>
      <c r="E19" s="49"/>
      <c r="F19" s="50" t="str">
        <f>IF(COUNTA(E8:E18)=6,SUM(F8:F18),"Faltan partidas por ofertar")</f>
        <v>Faltan partidas por ofertar</v>
      </c>
    </row>
    <row r="21" spans="1:6" s="2" customFormat="1" ht="15" customHeight="1" x14ac:dyDescent="0.25">
      <c r="A21" s="85" t="s">
        <v>40</v>
      </c>
      <c r="B21" s="85"/>
      <c r="C21" s="85"/>
      <c r="D21" s="85"/>
      <c r="E21" s="85"/>
      <c r="F21" s="85"/>
    </row>
    <row r="22" spans="1:6" s="2" customFormat="1" ht="5.0999999999999996" customHeight="1" x14ac:dyDescent="0.25">
      <c r="A22" s="8"/>
      <c r="B22" s="8"/>
      <c r="C22" s="8"/>
      <c r="D22" s="8"/>
      <c r="E22" s="8"/>
      <c r="F22" s="8"/>
    </row>
    <row r="24" spans="1:6" x14ac:dyDescent="0.25">
      <c r="B24" s="56"/>
      <c r="C24" s="56"/>
      <c r="D24" s="31" t="s">
        <v>33</v>
      </c>
      <c r="E24" s="33" t="s">
        <v>39</v>
      </c>
    </row>
    <row r="25" spans="1:6" x14ac:dyDescent="0.25">
      <c r="E25" s="32" t="s">
        <v>35</v>
      </c>
    </row>
    <row r="26" spans="1:6" x14ac:dyDescent="0.25">
      <c r="C26" s="34"/>
    </row>
    <row r="27" spans="1:6" x14ac:dyDescent="0.25">
      <c r="C27" s="53" t="s">
        <v>37</v>
      </c>
      <c r="D27" s="35"/>
      <c r="E27" s="35"/>
      <c r="F27" s="35"/>
    </row>
  </sheetData>
  <sheetProtection algorithmName="SHA-512" hashValue="VBOwdoqHUtSDFbvJ6+QrE6olmj1CcCj2uA5f9/B89lJQUYVrM4pHgV/1aQVH+emL8aTfplD1Mg+XnN8sq5Iung==" saltValue="XrgJFkxwifRmt8hNeSVqNg==" spinCount="100000" sheet="1" selectLockedCells="1"/>
  <autoFilter ref="A7:F19" xr:uid="{7E887ED2-E81F-42F1-9AA3-D53C183FB606}"/>
  <mergeCells count="4">
    <mergeCell ref="A1:F1"/>
    <mergeCell ref="A2:F2"/>
    <mergeCell ref="A21:F21"/>
    <mergeCell ref="B24:C24"/>
  </mergeCells>
  <dataValidations count="1">
    <dataValidation type="list" allowBlank="1" showInputMessage="1" showErrorMessage="1" sqref="B8 B10:B12" xr:uid="{C43C73E0-7E86-472D-8E68-98DDB5345A97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2026-07-20T13:57:08Z</cp:lastPrinted>
  <dcterms:created xsi:type="dcterms:W3CDTF">2026-02-02T12:27:45Z</dcterms:created>
  <dcterms:modified xsi:type="dcterms:W3CDTF">2026-07-20T13:58:35Z</dcterms:modified>
</cp:coreProperties>
</file>