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J  S-02922-2026 - AT y CSS en obras renovación cubiertas edificios CT Extremadura (Mérida)(NV)\DOCU\"/>
    </mc:Choice>
  </mc:AlternateContent>
  <xr:revisionPtr revIDLastSave="0" documentId="13_ncr:1_{2EFDE875-3634-4347-8FD8-D213E3357FD9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Anexo I pag 1 oferta" sheetId="1" r:id="rId1"/>
    <sheet name="Anexo I Tabla Desglose Precio" sheetId="3" r:id="rId2"/>
  </sheets>
  <definedNames>
    <definedName name="_xlnm.Print_Area" localSheetId="0">'Anexo I pag 1 oferta'!$A$3:$J$48</definedName>
    <definedName name="_xlnm.Print_Area" localSheetId="1">'Anexo I Tabla Desglose Precio'!$B$2:$E$27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3" l="1"/>
  <c r="D15" i="3"/>
  <c r="D10" i="3"/>
  <c r="D18" i="3" l="1"/>
  <c r="D20" i="3"/>
  <c r="D12" i="3"/>
  <c r="D6" i="3"/>
  <c r="D7" i="3"/>
  <c r="D8" i="3"/>
  <c r="D11" i="3"/>
  <c r="D13" i="3"/>
  <c r="D17" i="3"/>
  <c r="B33" i="1" l="1"/>
  <c r="D5" i="3" l="1"/>
  <c r="D14" i="3" l="1"/>
  <c r="D9" i="3" l="1"/>
  <c r="D19" i="3" s="1"/>
  <c r="B28" i="1" l="1"/>
  <c r="G33" i="1" s="1"/>
  <c r="D21" i="3"/>
</calcChain>
</file>

<file path=xl/sharedStrings.xml><?xml version="1.0" encoding="utf-8"?>
<sst xmlns="http://schemas.openxmlformats.org/spreadsheetml/2006/main" count="68" uniqueCount="67">
  <si>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</si>
  <si>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</si>
  <si>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</si>
  <si>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</si>
  <si>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</si>
  <si>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</si>
  <si>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</si>
  <si>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</si>
  <si>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</si>
  <si>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</si>
  <si>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</si>
  <si>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</si>
  <si>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</si>
  <si>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</si>
  <si>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</si>
  <si>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</si>
  <si>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</si>
  <si>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</si>
  <si>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</si>
  <si>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</si>
  <si>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</si>
  <si>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Descripción</t>
  </si>
  <si>
    <t>Importe (*)</t>
  </si>
  <si>
    <t>%</t>
  </si>
  <si>
    <t>(*)</t>
  </si>
  <si>
    <t>El importe individual de cada partida corresponderá al porcentaje indicado en columna “%” respecto al IMPORTE TOTAL OFERTA</t>
  </si>
  <si>
    <t xml:space="preserve">
ESTA TABLA DESGLOSE PRECIO DE OFERTA SE PRESENTARA FIRMADA 
EN FORMATO PDF</t>
  </si>
  <si>
    <t>NOTA IMPORTANTE: 
ESTE ANEXO I  Y TABLA DESGLOSE DE PRECIO SE PRESENTARAN FIRMADOS
 EN FORMATO PDF</t>
  </si>
  <si>
    <t>(tabla de desglose de precio se incluye en página siguiente)</t>
  </si>
  <si>
    <t xml:space="preserve">DESCRIPCIÓN </t>
  </si>
  <si>
    <t>VALOR OFERTADO</t>
  </si>
  <si>
    <t>Dirección de obra</t>
  </si>
  <si>
    <t>Dirección obra</t>
  </si>
  <si>
    <t xml:space="preserve">Certificado Final de Obra </t>
  </si>
  <si>
    <t>Gastos de visado de Documentación Técnica y Certificado Final de Obra si se requiere el mismo para el cierre del trámite de permisos de obra</t>
  </si>
  <si>
    <t>Coordinación de Seguridad y Salud</t>
  </si>
  <si>
    <t>Redacción de Documento de Información Preventiva</t>
  </si>
  <si>
    <t>Documentación Previa al Inicio de los Trabajos</t>
  </si>
  <si>
    <t>Coordinación de Seguridad y Salud durante la Fase de Ejecución</t>
  </si>
  <si>
    <t>Entrega de Documentación Final de CSS</t>
  </si>
  <si>
    <t>Tramitación Administrativa</t>
  </si>
  <si>
    <t>TOTAL  OFERTA</t>
  </si>
  <si>
    <t>-</t>
  </si>
  <si>
    <t>01_01</t>
  </si>
  <si>
    <t>01_02</t>
  </si>
  <si>
    <t>01_03</t>
  </si>
  <si>
    <t>02_01</t>
  </si>
  <si>
    <t>02_02</t>
  </si>
  <si>
    <t>02_03</t>
  </si>
  <si>
    <t>02_04</t>
  </si>
  <si>
    <t>Fdo_:</t>
  </si>
  <si>
    <t>Expediente n.º S/02922/2026</t>
  </si>
  <si>
    <t>AT y CSS en obras renovación cubiertas edificios CT Extremadura (Mérida)</t>
  </si>
  <si>
    <t>S-02922-2026 -  AT y CSS en obras renovación cubiertas edificios CT Extremadura (Mérida)</t>
  </si>
  <si>
    <t>Trabajos previos</t>
  </si>
  <si>
    <t>Análisis y Toma de datos</t>
  </si>
  <si>
    <t>Revisión y adaptación de la Documentación Técnica publicada en los Pliegos según criterios técnicos y/o por requerimiento del Ayuntamiento o Junta Municipal.</t>
  </si>
  <si>
    <t>Redacción de Proyecto acorde a requerimientos municipales</t>
  </si>
  <si>
    <t>Documentación final de Obra</t>
  </si>
  <si>
    <t>03_01</t>
  </si>
  <si>
    <t>03_02</t>
  </si>
  <si>
    <t>03_03</t>
  </si>
  <si>
    <t>03_04</t>
  </si>
  <si>
    <t>04_01</t>
  </si>
  <si>
    <t>04_02</t>
  </si>
  <si>
    <t>Procedimiento correspondiente para obtención de los permisos de obra.</t>
  </si>
  <si>
    <t>Trámites administrativos finales y cierre del expediente de obra en el Ayuntamiento o Junta Municipal.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</si>
</sst>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00"/>
    <numFmt numFmtId="165" formatCode="#,##0.00\ &quot;€&quot;"/>
    <numFmt numFmtId="166" formatCode="0.000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36C0A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9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10" fillId="0" borderId="0" xfId="0" applyFont="1" applyAlignment="1" applyProtection="1">
      <alignment horizontal="right" vertical="center"/>
    </xf>
    <xf numFmtId="0" fontId="11" fillId="0" borderId="0" xfId="0" applyFont="1" applyProtection="1"/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3" fillId="0" borderId="0" xfId="0" applyFont="1" applyBorder="1" applyAlignment="1" applyProtection="1">
      <alignment horizontal="left" vertical="center"/>
    </xf>
    <xf numFmtId="0" fontId="9" fillId="0" borderId="0" xfId="0" applyFont="1" applyAlignment="1" applyProtection="1">
      <alignment horizontal="center" vertical="top"/>
    </xf>
    <xf numFmtId="0" fontId="14" fillId="3" borderId="1" xfId="0" applyFont="1" applyFill="1" applyBorder="1" applyAlignment="1" applyProtection="1">
      <alignment horizontal="center" vertical="center" wrapText="1"/>
    </xf>
    <xf numFmtId="0" fontId="14" fillId="3" borderId="7" xfId="0" applyFont="1" applyFill="1" applyBorder="1" applyAlignment="1" applyProtection="1">
      <alignment horizontal="center" vertical="center" wrapText="1"/>
    </xf>
    <xf numFmtId="0" fontId="14" fillId="0" borderId="4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4" fontId="1" fillId="0" borderId="4" xfId="0" applyNumberFormat="1" applyFont="1" applyFill="1" applyBorder="1" applyAlignment="1" applyProtection="1">
      <alignment horizontal="right" vertical="center" wrapText="1" indent="2"/>
    </xf>
    <xf numFmtId="0" fontId="1" fillId="0" borderId="0" xfId="0" applyFont="1" applyBorder="1" applyAlignment="1" applyProtection="1">
      <alignment horizontal="right" vertical="center" wrapText="1" indent="13"/>
    </xf>
    <xf numFmtId="0" fontId="1" fillId="0" borderId="6" xfId="0" applyFont="1" applyBorder="1" applyAlignment="1" applyProtection="1">
      <alignment horizontal="right" vertical="center" wrapText="1" indent="5"/>
    </xf>
    <xf numFmtId="10" fontId="1" fillId="0" borderId="0" xfId="0" applyNumberFormat="1" applyFont="1" applyBorder="1" applyAlignment="1" applyProtection="1">
      <alignment horizontal="right" vertical="center" wrapText="1" indent="2"/>
    </xf>
    <xf numFmtId="0" fontId="18" fillId="0" borderId="2" xfId="0" applyFont="1" applyBorder="1" applyAlignment="1" applyProtection="1">
      <alignment horizontal="left" vertical="center" wrapText="1"/>
    </xf>
    <xf numFmtId="0" fontId="17" fillId="0" borderId="3" xfId="0" applyFont="1" applyBorder="1" applyAlignment="1" applyProtection="1">
      <alignment horizontal="center" vertical="center"/>
    </xf>
    <xf numFmtId="0" fontId="18" fillId="0" borderId="2" xfId="0" applyFont="1" applyBorder="1" applyAlignment="1" applyProtection="1">
      <alignment horizontal="center" vertical="center"/>
    </xf>
    <xf numFmtId="0" fontId="18" fillId="0" borderId="1" xfId="0" applyFont="1" applyBorder="1" applyAlignment="1" applyProtection="1">
      <alignment horizontal="left" vertical="center" wrapText="1"/>
    </xf>
    <xf numFmtId="0" fontId="17" fillId="0" borderId="10" xfId="0" applyFont="1" applyBorder="1" applyAlignment="1" applyProtection="1">
      <alignment horizontal="center" vertical="center"/>
    </xf>
    <xf numFmtId="0" fontId="17" fillId="0" borderId="10" xfId="0" applyFont="1" applyBorder="1" applyAlignment="1" applyProtection="1">
      <alignment horizontal="left" vertical="center" wrapText="1"/>
    </xf>
    <xf numFmtId="4" fontId="14" fillId="2" borderId="11" xfId="0" applyNumberFormat="1" applyFont="1" applyFill="1" applyBorder="1" applyAlignment="1" applyProtection="1">
      <alignment horizontal="right" vertical="center" wrapText="1" indent="2"/>
    </xf>
    <xf numFmtId="10" fontId="17" fillId="0" borderId="10" xfId="0" applyNumberFormat="1" applyFont="1" applyBorder="1" applyAlignment="1" applyProtection="1">
      <alignment horizontal="center" vertical="center"/>
    </xf>
    <xf numFmtId="0" fontId="17" fillId="0" borderId="12" xfId="0" applyFont="1" applyBorder="1" applyAlignment="1" applyProtection="1">
      <alignment horizontal="center" vertical="center"/>
    </xf>
    <xf numFmtId="0" fontId="17" fillId="0" borderId="12" xfId="0" applyFont="1" applyBorder="1" applyAlignment="1" applyProtection="1">
      <alignment horizontal="left" vertical="center" wrapText="1"/>
    </xf>
    <xf numFmtId="4" fontId="14" fillId="2" borderId="13" xfId="0" applyNumberFormat="1" applyFont="1" applyFill="1" applyBorder="1" applyAlignment="1" applyProtection="1">
      <alignment horizontal="right" vertical="center" wrapText="1" indent="2"/>
    </xf>
    <xf numFmtId="10" fontId="17" fillId="0" borderId="12" xfId="0" applyNumberFormat="1" applyFont="1" applyBorder="1" applyAlignment="1" applyProtection="1">
      <alignment horizontal="center" vertical="center"/>
    </xf>
    <xf numFmtId="0" fontId="17" fillId="0" borderId="14" xfId="0" applyFont="1" applyBorder="1" applyAlignment="1" applyProtection="1">
      <alignment horizontal="center" vertical="center"/>
    </xf>
    <xf numFmtId="0" fontId="17" fillId="0" borderId="14" xfId="0" applyFont="1" applyBorder="1" applyAlignment="1" applyProtection="1">
      <alignment horizontal="left" vertical="center" wrapText="1"/>
    </xf>
    <xf numFmtId="4" fontId="14" fillId="2" borderId="15" xfId="0" applyNumberFormat="1" applyFont="1" applyFill="1" applyBorder="1" applyAlignment="1" applyProtection="1">
      <alignment horizontal="right" vertical="center" wrapText="1" indent="2"/>
    </xf>
    <xf numFmtId="10" fontId="17" fillId="0" borderId="14" xfId="0" applyNumberFormat="1" applyFont="1" applyBorder="1" applyAlignment="1" applyProtection="1">
      <alignment horizontal="center" vertical="center"/>
    </xf>
    <xf numFmtId="10" fontId="3" fillId="0" borderId="10" xfId="0" applyNumberFormat="1" applyFont="1" applyBorder="1" applyAlignment="1" applyProtection="1">
      <alignment horizontal="center" vertical="center"/>
    </xf>
    <xf numFmtId="10" fontId="3" fillId="0" borderId="12" xfId="0" applyNumberFormat="1" applyFont="1" applyBorder="1" applyAlignment="1" applyProtection="1">
      <alignment horizontal="center" vertical="center"/>
    </xf>
    <xf numFmtId="10" fontId="3" fillId="0" borderId="14" xfId="0" applyNumberFormat="1" applyFont="1" applyBorder="1" applyAlignment="1" applyProtection="1">
      <alignment horizontal="center" vertical="center"/>
    </xf>
    <xf numFmtId="165" fontId="16" fillId="0" borderId="2" xfId="0" applyNumberFormat="1" applyFont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vertical="top" wrapText="1"/>
    </xf>
    <xf numFmtId="0" fontId="0" fillId="4" borderId="4" xfId="0" applyFont="1" applyFill="1" applyBorder="1" applyAlignment="1" applyProtection="1">
      <alignment horizontal="right" vertical="center" wrapText="1" indent="2"/>
    </xf>
    <xf numFmtId="2" fontId="0" fillId="0" borderId="0" xfId="0" applyNumberFormat="1" applyProtection="1"/>
    <xf numFmtId="166" fontId="0" fillId="0" borderId="0" xfId="0" applyNumberFormat="1" applyProtection="1"/>
    <xf numFmtId="4" fontId="14" fillId="2" borderId="14" xfId="0" applyNumberFormat="1" applyFont="1" applyFill="1" applyBorder="1" applyAlignment="1" applyProtection="1">
      <alignment horizontal="right" vertical="center" wrapText="1" indent="2"/>
    </xf>
    <xf numFmtId="10" fontId="17" fillId="0" borderId="15" xfId="0" applyNumberFormat="1" applyFont="1" applyBorder="1" applyAlignment="1" applyProtection="1">
      <alignment horizontal="center" vertical="center"/>
    </xf>
    <xf numFmtId="0" fontId="17" fillId="0" borderId="16" xfId="0" applyFont="1" applyBorder="1" applyAlignment="1" applyProtection="1">
      <alignment horizontal="center" vertical="center"/>
    </xf>
    <xf numFmtId="10" fontId="3" fillId="0" borderId="17" xfId="0" applyNumberFormat="1" applyFont="1" applyBorder="1" applyAlignment="1" applyProtection="1">
      <alignment horizontal="center" vertical="center"/>
    </xf>
    <xf numFmtId="0" fontId="18" fillId="0" borderId="8" xfId="0" applyFont="1" applyBorder="1" applyAlignment="1" applyProtection="1">
      <alignment horizontal="left" vertical="center" wrapText="1"/>
    </xf>
    <xf numFmtId="4" fontId="14" fillId="2" borderId="10" xfId="0" applyNumberFormat="1" applyFont="1" applyFill="1" applyBorder="1" applyAlignment="1" applyProtection="1">
      <alignment horizontal="right" vertical="center" wrapText="1" indent="2"/>
    </xf>
    <xf numFmtId="4" fontId="14" fillId="2" borderId="12" xfId="0" applyNumberFormat="1" applyFont="1" applyFill="1" applyBorder="1" applyAlignment="1" applyProtection="1">
      <alignment horizontal="right" vertical="center" wrapText="1" indent="2"/>
    </xf>
    <xf numFmtId="4" fontId="14" fillId="2" borderId="16" xfId="0" applyNumberFormat="1" applyFont="1" applyFill="1" applyBorder="1" applyAlignment="1" applyProtection="1">
      <alignment horizontal="right" vertical="center" wrapText="1" indent="2"/>
    </xf>
    <xf numFmtId="4" fontId="1" fillId="0" borderId="2" xfId="0" applyNumberFormat="1" applyFont="1" applyFill="1" applyBorder="1" applyAlignment="1" applyProtection="1">
      <alignment horizontal="right" vertical="center" wrapText="1" indent="2"/>
    </xf>
    <xf numFmtId="0" fontId="0" fillId="0" borderId="0" xfId="0" applyAlignment="1" applyProtection="1">
      <alignment horizontal="left" vertical="top" wrapText="1"/>
    </xf>
    <xf numFmtId="0" fontId="15" fillId="5" borderId="1" xfId="0" applyFont="1" applyFill="1" applyBorder="1" applyAlignment="1" applyProtection="1">
      <alignment horizontal="center" vertical="center" wrapText="1"/>
    </xf>
    <xf numFmtId="0" fontId="0" fillId="0" borderId="5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wrapText="1"/>
    </xf>
    <xf numFmtId="0" fontId="20" fillId="0" borderId="18" xfId="0" applyFont="1" applyBorder="1" applyAlignment="1" applyProtection="1">
      <alignment horizontal="left" vertical="top" wrapText="1"/>
    </xf>
    <xf numFmtId="0" fontId="20" fillId="0" borderId="19" xfId="0" applyFont="1" applyBorder="1" applyAlignment="1" applyProtection="1">
      <alignment horizontal="left" vertical="top" wrapText="1"/>
    </xf>
    <xf numFmtId="0" fontId="20" fillId="0" borderId="20" xfId="0" applyFont="1" applyBorder="1" applyAlignment="1" applyProtection="1">
      <alignment horizontal="left" vertical="top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5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5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5" xfId="0" applyBorder="1" applyAlignment="1" applyProtection="1">
      <alignment horizontal="center" vertical="top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16" fillId="0" borderId="7" xfId="0" applyFont="1" applyBorder="1" applyAlignment="1" applyProtection="1">
      <alignment horizontal="center" vertical="center" wrapText="1"/>
    </xf>
    <xf numFmtId="0" fontId="16" fillId="0" borderId="8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5" fillId="5" borderId="7" xfId="0" applyFont="1" applyFill="1" applyBorder="1" applyAlignment="1" applyProtection="1">
      <alignment horizontal="center" vertical="center" wrapText="1"/>
    </xf>
    <xf numFmtId="0" fontId="15" fillId="5" borderId="8" xfId="0" applyFont="1" applyFill="1" applyBorder="1" applyAlignment="1" applyProtection="1">
      <alignment horizontal="center" vertical="center" wrapText="1"/>
    </xf>
    <xf numFmtId="0" fontId="15" fillId="5" borderId="1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4" fontId="19" fillId="2" borderId="4" xfId="0" applyNumberFormat="1" applyFont="1" applyFill="1" applyBorder="1" applyAlignment="1" applyProtection="1">
      <alignment horizontal="right" vertical="center" wrapText="1" indent="2"/>
      <protection locked="0"/>
    </xf>
    <xf numFmtId="0" fontId="12" fillId="0" borderId="5" xfId="0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887185</xdr:colOff>
      <xdr:row>7</xdr:row>
      <xdr:rowOff>48984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M47"/>
  <sheetViews>
    <sheetView showGridLines="0" tabSelected="1" workbookViewId="0">
      <pane ySplit="2" topLeftCell="A11" activePane="bottomLeft" state="frozen"/>
      <selection pane="bottomLeft" activeCell="C47" sqref="C47:F47"/>
    </sheetView>
  </sheetViews>
  <sheetFormatPr baseColWidth="10" defaultColWidth="11.42578125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71" t="s">
        <v>27</v>
      </c>
      <c r="B2" s="71"/>
      <c r="C2" s="71"/>
      <c r="D2" s="71"/>
      <c r="E2" s="71"/>
      <c r="F2" s="71"/>
      <c r="G2" s="71"/>
      <c r="H2" s="71"/>
      <c r="I2" s="71"/>
    </row>
    <row r="5" spans="1:9" x14ac:dyDescent="0.25">
      <c r="D5" s="3"/>
      <c r="E5" s="3"/>
      <c r="F5" s="4"/>
      <c r="G5" s="4"/>
      <c r="H5" s="4"/>
      <c r="I5" s="14" t="s">
        <v>52</v>
      </c>
    </row>
    <row r="6" spans="1:9" x14ac:dyDescent="0.25">
      <c r="D6" s="3"/>
      <c r="E6" s="3"/>
      <c r="F6" s="4"/>
      <c r="G6" s="4"/>
      <c r="H6" s="4"/>
      <c r="I6" s="14"/>
    </row>
    <row r="7" spans="1:9" x14ac:dyDescent="0.25">
      <c r="D7" s="3"/>
      <c r="E7" s="3"/>
      <c r="F7" s="4"/>
      <c r="G7" s="4"/>
      <c r="H7" s="4"/>
      <c r="I7" s="14" t="s">
        <v>51</v>
      </c>
    </row>
    <row r="8" spans="1:9" ht="24.95" customHeight="1" x14ac:dyDescent="0.25"/>
    <row r="9" spans="1:9" ht="18.75" x14ac:dyDescent="0.3">
      <c r="A9" s="72" t="s">
        <v>0</v>
      </c>
      <c r="B9" s="72"/>
      <c r="C9" s="72"/>
      <c r="D9" s="72"/>
      <c r="E9" s="72"/>
      <c r="F9" s="72"/>
      <c r="G9" s="72"/>
      <c r="H9" s="72"/>
      <c r="I9" s="72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73"/>
      <c r="C12" s="73"/>
      <c r="D12" s="73"/>
      <c r="E12" s="73"/>
      <c r="F12" s="77" t="s">
        <v>2</v>
      </c>
      <c r="G12" s="77"/>
      <c r="H12" s="78"/>
      <c r="I12" s="78"/>
    </row>
    <row r="13" spans="1:9" x14ac:dyDescent="0.25">
      <c r="A13" s="74" t="s">
        <v>3</v>
      </c>
      <c r="B13" s="74"/>
      <c r="C13" s="74"/>
      <c r="D13" s="74"/>
      <c r="E13" s="74"/>
      <c r="F13" s="74"/>
      <c r="G13" s="74"/>
      <c r="H13" s="74"/>
      <c r="I13" s="66"/>
    </row>
    <row r="14" spans="1:9" x14ac:dyDescent="0.25">
      <c r="A14" s="65"/>
      <c r="B14" s="65"/>
      <c r="C14" s="65"/>
      <c r="D14" s="65"/>
      <c r="E14" s="65"/>
      <c r="F14" s="65"/>
      <c r="G14" s="65"/>
      <c r="H14" s="65"/>
      <c r="I14" s="66"/>
    </row>
    <row r="15" spans="1:9" ht="30" customHeight="1" x14ac:dyDescent="0.25">
      <c r="A15" s="75" t="s">
        <v>15</v>
      </c>
      <c r="B15" s="75"/>
      <c r="C15" s="75"/>
      <c r="D15" s="75"/>
      <c r="E15" s="76"/>
      <c r="F15" s="76"/>
      <c r="G15" s="76"/>
      <c r="H15" s="76"/>
      <c r="I15" s="76"/>
    </row>
    <row r="16" spans="1:9" x14ac:dyDescent="0.25">
      <c r="B16" s="5"/>
      <c r="C16" s="5"/>
      <c r="D16" s="5"/>
      <c r="E16" s="5"/>
      <c r="F16" s="5" t="s">
        <v>4</v>
      </c>
      <c r="G16" s="5"/>
      <c r="H16" s="5"/>
      <c r="I16" s="1"/>
    </row>
    <row r="17" spans="1:13" x14ac:dyDescent="0.25">
      <c r="B17" s="5"/>
      <c r="C17" s="5"/>
      <c r="D17" s="5"/>
      <c r="E17" s="5"/>
      <c r="F17" s="5"/>
      <c r="G17" s="5"/>
      <c r="H17" s="5"/>
      <c r="I17" s="1"/>
    </row>
    <row r="18" spans="1:13" ht="30" customHeight="1" x14ac:dyDescent="0.25">
      <c r="A18" s="1" t="s">
        <v>5</v>
      </c>
      <c r="B18" s="64"/>
      <c r="C18" s="1" t="s">
        <v>6</v>
      </c>
      <c r="D18" s="80"/>
      <c r="E18" s="80"/>
      <c r="F18" s="80"/>
      <c r="G18" s="80"/>
      <c r="H18" s="80"/>
      <c r="I18" s="80"/>
    </row>
    <row r="19" spans="1:13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13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13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13" ht="15" customHeight="1" x14ac:dyDescent="0.25">
      <c r="A22" s="84" t="s">
        <v>16</v>
      </c>
      <c r="B22" s="84"/>
      <c r="C22" s="84"/>
      <c r="D22" s="84"/>
      <c r="E22" s="84"/>
      <c r="F22" s="84"/>
      <c r="G22" s="84"/>
      <c r="H22" s="84"/>
      <c r="I22" s="84"/>
    </row>
    <row r="23" spans="1:13" ht="15" customHeight="1" x14ac:dyDescent="0.25">
      <c r="A23" s="84" t="s">
        <v>17</v>
      </c>
      <c r="B23" s="84"/>
      <c r="C23" s="84"/>
      <c r="D23" s="84"/>
      <c r="E23" s="84"/>
      <c r="F23" s="84"/>
      <c r="G23" s="84"/>
      <c r="H23" s="84"/>
      <c r="I23" s="84"/>
    </row>
    <row r="24" spans="1:13" ht="15" customHeight="1" x14ac:dyDescent="0.25">
      <c r="A24" s="83" t="s">
        <v>14</v>
      </c>
      <c r="B24" s="83"/>
      <c r="C24" s="83"/>
      <c r="D24" s="83"/>
      <c r="E24" s="83"/>
      <c r="F24" s="83"/>
      <c r="G24" s="83"/>
      <c r="H24" s="83"/>
      <c r="I24" s="83"/>
    </row>
    <row r="25" spans="1:13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13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</row>
    <row r="27" spans="1:13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13" ht="15" customHeight="1" x14ac:dyDescent="0.25">
      <c r="A28" s="1" t="s">
        <v>9</v>
      </c>
      <c r="B28" s="81" t="str">
        <f>+IF('Anexo I Tabla Desglose Precio'!D22&lt;1,"error, falta importe TOTAL OFERTA",IF(COUNTIFS('Anexo I Tabla Desglose Precio'!D5:D21,"&gt;0")&lt;&gt;17,"revisar desglose oferta",IF('Anexo I Tabla Desglose Precio'!D22&lt;=21850,'Anexo I Tabla Desglose Precio'!D22,"ERROR: no debe superar 21.850,00")))</f>
        <v>error, falta importe TOTAL OFERTA</v>
      </c>
      <c r="C28" s="82"/>
      <c r="D28" s="1" t="s">
        <v>10</v>
      </c>
      <c r="E28" s="1"/>
      <c r="F28" s="1"/>
      <c r="G28" s="1"/>
      <c r="H28" s="1"/>
    </row>
    <row r="29" spans="1:13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13" ht="35.1" customHeight="1" x14ac:dyDescent="0.25">
      <c r="A30" s="85" t="s">
        <v>11</v>
      </c>
      <c r="B30" s="85"/>
      <c r="C30" s="85"/>
      <c r="D30" s="85"/>
      <c r="E30" s="85"/>
      <c r="F30" s="85"/>
      <c r="G30" s="85"/>
      <c r="H30" s="85"/>
      <c r="I30" s="85"/>
    </row>
    <row r="31" spans="1:13" ht="24.95" customHeight="1" thickBot="1" x14ac:dyDescent="0.3">
      <c r="A31" s="1"/>
      <c r="B31" s="1"/>
      <c r="C31" s="1"/>
      <c r="D31" s="1"/>
      <c r="E31" s="1"/>
      <c r="F31" s="1"/>
      <c r="G31" s="1"/>
      <c r="H31" s="1"/>
      <c r="I31" s="1"/>
    </row>
    <row r="32" spans="1:13" ht="24.95" customHeight="1" thickBot="1" x14ac:dyDescent="0.3">
      <c r="A32" s="1"/>
      <c r="B32" s="89" t="s">
        <v>29</v>
      </c>
      <c r="C32" s="90"/>
      <c r="D32" s="90"/>
      <c r="E32" s="90"/>
      <c r="F32" s="91"/>
      <c r="G32" s="63" t="s">
        <v>30</v>
      </c>
      <c r="H32" s="1"/>
      <c r="I32" s="1"/>
      <c r="J32" s="1"/>
      <c r="K32" s="1"/>
      <c r="L32" s="1"/>
      <c r="M32" s="1"/>
    </row>
    <row r="33" spans="1:13" ht="63" customHeight="1" thickBot="1" x14ac:dyDescent="0.3">
      <c r="A33" s="1"/>
      <c r="B33" s="86" t="str">
        <f>+I5&amp;I6</f>
        <v>AT y CSS en obras renovación cubiertas edificios CT Extremadura (Mérida)</v>
      </c>
      <c r="C33" s="87"/>
      <c r="D33" s="87"/>
      <c r="E33" s="87"/>
      <c r="F33" s="88"/>
      <c r="G33" s="48" t="str">
        <f>+B28</f>
        <v>error, falta importe TOTAL OFERTA</v>
      </c>
      <c r="H33" s="1"/>
      <c r="I33" s="1"/>
      <c r="J33" s="1"/>
      <c r="K33" s="1"/>
      <c r="L33" s="1"/>
      <c r="M33" s="1"/>
    </row>
    <row r="34" spans="1:13" ht="24.95" customHeight="1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13" ht="15" customHeight="1" x14ac:dyDescent="0.25">
      <c r="A35" s="83" t="s">
        <v>18</v>
      </c>
      <c r="B35" s="83"/>
      <c r="C35" s="83"/>
      <c r="D35" s="83"/>
      <c r="E35" s="83"/>
      <c r="F35" s="83"/>
      <c r="G35" s="83"/>
      <c r="H35" s="83"/>
      <c r="I35" s="1"/>
    </row>
    <row r="36" spans="1:13" ht="9.9499999999999993" customHeight="1" x14ac:dyDescent="0.25">
      <c r="A36" s="62"/>
      <c r="B36" s="62"/>
      <c r="C36" s="62"/>
      <c r="D36" s="62"/>
      <c r="E36" s="62"/>
      <c r="F36" s="62"/>
      <c r="G36" s="62"/>
      <c r="H36" s="62"/>
      <c r="I36" s="1"/>
    </row>
    <row r="37" spans="1:13" ht="15" customHeight="1" x14ac:dyDescent="0.25">
      <c r="A37" s="1" t="s">
        <v>19</v>
      </c>
      <c r="B37" s="1"/>
      <c r="C37" s="1"/>
      <c r="D37" s="1"/>
      <c r="E37" s="1"/>
      <c r="F37" s="1"/>
      <c r="G37" s="1"/>
      <c r="H37" s="1"/>
      <c r="I37" s="1"/>
    </row>
    <row r="38" spans="1:13" ht="9.9499999999999993" customHeight="1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13" ht="35.1" customHeight="1" x14ac:dyDescent="0.25">
      <c r="A39" s="83" t="s">
        <v>20</v>
      </c>
      <c r="B39" s="83"/>
      <c r="C39" s="83"/>
      <c r="D39" s="83"/>
      <c r="E39" s="83"/>
      <c r="F39" s="83"/>
      <c r="G39" s="83"/>
      <c r="H39" s="83"/>
      <c r="I39" s="83"/>
    </row>
    <row r="40" spans="1:13" ht="30" customHeight="1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13" x14ac:dyDescent="0.25">
      <c r="A41" s="10" t="s">
        <v>12</v>
      </c>
      <c r="B41" s="1"/>
      <c r="C41" s="1"/>
      <c r="D41" s="1"/>
      <c r="E41" s="1"/>
      <c r="F41" s="1"/>
      <c r="G41" s="1"/>
      <c r="H41" s="1"/>
      <c r="I41" s="1"/>
    </row>
    <row r="42" spans="1:13" ht="24.95" customHeight="1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13" x14ac:dyDescent="0.25">
      <c r="B43" s="15" t="s">
        <v>28</v>
      </c>
    </row>
    <row r="44" spans="1:13" x14ac:dyDescent="0.25">
      <c r="B44" s="11"/>
      <c r="E44" s="12"/>
    </row>
    <row r="47" spans="1:13" x14ac:dyDescent="0.25">
      <c r="B47" s="13" t="s">
        <v>13</v>
      </c>
      <c r="C47" s="79"/>
      <c r="D47" s="79"/>
      <c r="E47" s="79"/>
      <c r="F47" s="79"/>
    </row>
  </sheetData>
  <sheetProtection algorithmName="SHA-512" hashValue="S66BcRgEU9zBoX5+HlAET2MNyPOC2CGI8DyHgVB06fWJy9UFOuiHkCXtZvaIvq+bdoOdQ4Pq0JiPh61MF2yDnA==" saltValue="UCkA1eLLRoLrhqA2k1SkeQ==" spinCount="100000" sheet="1" selectLockedCells="1"/>
  <mergeCells count="19">
    <mergeCell ref="C47:F47"/>
    <mergeCell ref="D18:I18"/>
    <mergeCell ref="B28:C28"/>
    <mergeCell ref="A35:H35"/>
    <mergeCell ref="A22:I22"/>
    <mergeCell ref="A30:I30"/>
    <mergeCell ref="A39:I39"/>
    <mergeCell ref="A23:I23"/>
    <mergeCell ref="A24:I24"/>
    <mergeCell ref="B33:F33"/>
    <mergeCell ref="B32:F32"/>
    <mergeCell ref="A2:I2"/>
    <mergeCell ref="A9:I9"/>
    <mergeCell ref="B12:E12"/>
    <mergeCell ref="A13:H13"/>
    <mergeCell ref="A15:D15"/>
    <mergeCell ref="E15:I15"/>
    <mergeCell ref="F12:G12"/>
    <mergeCell ref="H12:I1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F68A-9EE1-48D4-B530-1C488DC55F2F}">
  <sheetPr>
    <pageSetUpPr fitToPage="1"/>
  </sheetPr>
  <dimension ref="A1:K27"/>
  <sheetViews>
    <sheetView showGridLines="0" topLeftCell="A4" workbookViewId="0">
      <selection activeCell="C26" sqref="C26"/>
    </sheetView>
  </sheetViews>
  <sheetFormatPr baseColWidth="10" defaultColWidth="11.42578125" defaultRowHeight="15" x14ac:dyDescent="0.25"/>
  <cols>
    <col min="1" max="1" width="6.85546875" style="2" customWidth="1"/>
    <col min="2" max="2" width="5.7109375" style="2" customWidth="1"/>
    <col min="3" max="3" width="60.7109375" style="2" customWidth="1"/>
    <col min="4" max="4" width="18.7109375" style="2" customWidth="1"/>
    <col min="5" max="5" width="13" style="2" customWidth="1"/>
    <col min="6" max="6" width="2.7109375" style="2" customWidth="1"/>
    <col min="7" max="16384" width="11.42578125" style="2"/>
  </cols>
  <sheetData>
    <row r="1" spans="2:9" s="16" customFormat="1" ht="75" customHeight="1" x14ac:dyDescent="0.25">
      <c r="B1" s="93" t="s">
        <v>26</v>
      </c>
      <c r="C1" s="93"/>
      <c r="D1" s="93"/>
      <c r="E1" s="93"/>
      <c r="F1" s="18"/>
      <c r="G1" s="18"/>
      <c r="H1" s="18"/>
    </row>
    <row r="2" spans="2:9" s="16" customFormat="1" ht="24" customHeight="1" x14ac:dyDescent="0.25">
      <c r="B2" s="19" t="s">
        <v>53</v>
      </c>
      <c r="C2" s="17"/>
      <c r="D2" s="17"/>
      <c r="E2" s="17"/>
      <c r="F2" s="17"/>
      <c r="G2" s="17"/>
      <c r="H2" s="17"/>
    </row>
    <row r="3" spans="2:9" ht="15.75" thickBot="1" x14ac:dyDescent="0.3"/>
    <row r="4" spans="2:9" ht="15.75" thickBot="1" x14ac:dyDescent="0.3">
      <c r="B4" s="22"/>
      <c r="C4" s="21" t="s">
        <v>21</v>
      </c>
      <c r="D4" s="21" t="s">
        <v>22</v>
      </c>
      <c r="E4" s="21" t="s">
        <v>23</v>
      </c>
    </row>
    <row r="5" spans="2:9" ht="15.75" thickBot="1" x14ac:dyDescent="0.3">
      <c r="B5" s="24">
        <v>1</v>
      </c>
      <c r="C5" s="29" t="s">
        <v>54</v>
      </c>
      <c r="D5" s="25">
        <f>+SUM(D6:D8)</f>
        <v>0</v>
      </c>
      <c r="E5" s="23"/>
      <c r="I5" s="52"/>
    </row>
    <row r="6" spans="2:9" x14ac:dyDescent="0.25">
      <c r="B6" s="33" t="s">
        <v>43</v>
      </c>
      <c r="C6" s="34" t="s">
        <v>55</v>
      </c>
      <c r="D6" s="35">
        <f>+IF($D$22&lt;&gt;TRUNC($D$22,2),"max. 2 decim.",ROUNDDOWN($D$22*E6,0))</f>
        <v>0</v>
      </c>
      <c r="E6" s="36">
        <v>2.75E-2</v>
      </c>
      <c r="H6" s="67"/>
      <c r="I6" s="52"/>
    </row>
    <row r="7" spans="2:9" ht="38.25" x14ac:dyDescent="0.25">
      <c r="B7" s="37" t="s">
        <v>44</v>
      </c>
      <c r="C7" s="38" t="s">
        <v>56</v>
      </c>
      <c r="D7" s="39">
        <f>+IF($D$22&lt;&gt;TRUNC($D$22,2),"max. 2 decim.",ROUNDDOWN($D$22*E7,0))</f>
        <v>0</v>
      </c>
      <c r="E7" s="40">
        <v>2.75E-2</v>
      </c>
      <c r="I7" s="52"/>
    </row>
    <row r="8" spans="2:9" ht="15.75" thickBot="1" x14ac:dyDescent="0.3">
      <c r="B8" s="41" t="s">
        <v>45</v>
      </c>
      <c r="C8" s="42" t="s">
        <v>57</v>
      </c>
      <c r="D8" s="43">
        <f>+IF($D$22&lt;&gt;TRUNC($D$22,2),"max. 2 decim.",ROUND($D$22*E8,0))</f>
        <v>0</v>
      </c>
      <c r="E8" s="44">
        <v>0.27460000000000001</v>
      </c>
      <c r="I8" s="52"/>
    </row>
    <row r="9" spans="2:9" ht="15.75" thickBot="1" x14ac:dyDescent="0.3">
      <c r="B9" s="24">
        <v>2</v>
      </c>
      <c r="C9" s="29" t="s">
        <v>31</v>
      </c>
      <c r="D9" s="25">
        <f>+SUM(D10:D13)</f>
        <v>0</v>
      </c>
      <c r="E9" s="23"/>
      <c r="I9" s="52"/>
    </row>
    <row r="10" spans="2:9" x14ac:dyDescent="0.25">
      <c r="B10" s="33" t="s">
        <v>46</v>
      </c>
      <c r="C10" s="38" t="s">
        <v>32</v>
      </c>
      <c r="D10" s="35">
        <f>+IF($D$22&lt;&gt;TRUNC($D$22,2),"max. 2 decim.",ROUNDDOWN($D$22*E10,0))</f>
        <v>0</v>
      </c>
      <c r="E10" s="36">
        <v>0.32040000000000002</v>
      </c>
      <c r="I10" s="52"/>
    </row>
    <row r="11" spans="2:9" x14ac:dyDescent="0.25">
      <c r="B11" s="37" t="s">
        <v>47</v>
      </c>
      <c r="C11" s="38" t="s">
        <v>33</v>
      </c>
      <c r="D11" s="39">
        <f>+IF($D$22&lt;&gt;TRUNC($D$22,2),"max. 2 decim.",ROUNDDOWN($D$22*E11,0))</f>
        <v>0</v>
      </c>
      <c r="E11" s="40">
        <v>2.75E-2</v>
      </c>
      <c r="I11" s="52"/>
    </row>
    <row r="12" spans="2:9" x14ac:dyDescent="0.25">
      <c r="B12" s="55" t="s">
        <v>48</v>
      </c>
      <c r="C12" s="38" t="s">
        <v>58</v>
      </c>
      <c r="D12" s="39">
        <f>+IF($D$22&lt;&gt;TRUNC($D$22,2),"max. 2 decim.",ROUNDDOWN($D$22*E12,0))</f>
        <v>0</v>
      </c>
      <c r="E12" s="40">
        <v>2.75E-2</v>
      </c>
      <c r="I12" s="52"/>
    </row>
    <row r="13" spans="2:9" ht="26.25" thickBot="1" x14ac:dyDescent="0.3">
      <c r="B13" s="41" t="s">
        <v>49</v>
      </c>
      <c r="C13" s="38" t="s">
        <v>34</v>
      </c>
      <c r="D13" s="53">
        <f>+IF($D$22&lt;&gt;TRUNC($D$22,2),"max. 2 decim.",ROUND($D$22*E13,0))</f>
        <v>0</v>
      </c>
      <c r="E13" s="54">
        <v>2.29E-2</v>
      </c>
      <c r="I13" s="52"/>
    </row>
    <row r="14" spans="2:9" ht="15.75" thickBot="1" x14ac:dyDescent="0.3">
      <c r="B14" s="31">
        <v>3</v>
      </c>
      <c r="C14" s="32" t="s">
        <v>35</v>
      </c>
      <c r="D14" s="25">
        <f>+SUM(D15:D18)</f>
        <v>0</v>
      </c>
      <c r="E14" s="50" t="s">
        <v>42</v>
      </c>
      <c r="I14" s="52"/>
    </row>
    <row r="15" spans="2:9" x14ac:dyDescent="0.25">
      <c r="B15" s="33" t="s">
        <v>59</v>
      </c>
      <c r="C15" s="68" t="s">
        <v>36</v>
      </c>
      <c r="D15" s="58">
        <f>+IF($D$22&lt;&gt;TRUNC($D$22,2),"max. 2 decim.",ROUNDDOWN($D$22*E15,0))</f>
        <v>0</v>
      </c>
      <c r="E15" s="45">
        <v>4.5999999999999999E-3</v>
      </c>
      <c r="I15" s="52"/>
    </row>
    <row r="16" spans="2:9" x14ac:dyDescent="0.25">
      <c r="B16" s="37" t="s">
        <v>60</v>
      </c>
      <c r="C16" s="68" t="s">
        <v>37</v>
      </c>
      <c r="D16" s="59">
        <f>+IF($D$22&lt;&gt;TRUNC($D$22,2),"max. 2 decim.",ROUNDUP($D$22*E16,0))</f>
        <v>0</v>
      </c>
      <c r="E16" s="46">
        <v>1.14E-2</v>
      </c>
      <c r="I16" s="52"/>
    </row>
    <row r="17" spans="1:11" x14ac:dyDescent="0.25">
      <c r="B17" s="37" t="s">
        <v>61</v>
      </c>
      <c r="C17" s="68" t="s">
        <v>38</v>
      </c>
      <c r="D17" s="59">
        <f>+IF($D$22&lt;&gt;TRUNC($D$22,2),"max. 2 decim.",ROUNDDOWN($D$22*E17,-1))</f>
        <v>0</v>
      </c>
      <c r="E17" s="46">
        <v>0.23799999999999999</v>
      </c>
      <c r="I17" s="52"/>
    </row>
    <row r="18" spans="1:11" ht="15.75" thickBot="1" x14ac:dyDescent="0.3">
      <c r="B18" s="41" t="s">
        <v>62</v>
      </c>
      <c r="C18" s="68" t="s">
        <v>39</v>
      </c>
      <c r="D18" s="60">
        <f>+IF($D$22&lt;&gt;TRUNC($D$22,2),"max. 2 decim.",ROUNDDOWN($D$22*E18,-1))</f>
        <v>0</v>
      </c>
      <c r="E18" s="47">
        <v>4.5999999999999999E-3</v>
      </c>
      <c r="I18" s="52"/>
    </row>
    <row r="19" spans="1:11" ht="15.75" thickBot="1" x14ac:dyDescent="0.3">
      <c r="B19" s="31">
        <v>4</v>
      </c>
      <c r="C19" s="57" t="s">
        <v>40</v>
      </c>
      <c r="D19" s="61">
        <f>+D22-D5-D9-D14</f>
        <v>0</v>
      </c>
      <c r="E19" s="50" t="s">
        <v>42</v>
      </c>
      <c r="I19" s="52"/>
    </row>
    <row r="20" spans="1:11" ht="30.75" thickBot="1" x14ac:dyDescent="0.3">
      <c r="B20" s="30" t="s">
        <v>63</v>
      </c>
      <c r="C20" s="69" t="s">
        <v>65</v>
      </c>
      <c r="D20" s="58">
        <f>+IF($D$22&lt;&gt;TRUNC($D$22,2),"max. 2 decim.",ROUNDDOWN($D$22*E20,0))</f>
        <v>0</v>
      </c>
      <c r="E20" s="56">
        <v>6.8999999999999999E-3</v>
      </c>
    </row>
    <row r="21" spans="1:11" ht="30.75" thickBot="1" x14ac:dyDescent="0.3">
      <c r="B21" s="30" t="s">
        <v>64</v>
      </c>
      <c r="C21" s="70" t="s">
        <v>66</v>
      </c>
      <c r="D21" s="53">
        <f>+D22-D5-D9-D14-D20</f>
        <v>0</v>
      </c>
      <c r="E21" s="47">
        <v>6.8999999999999999E-3</v>
      </c>
    </row>
    <row r="22" spans="1:11" ht="16.5" thickBot="1" x14ac:dyDescent="0.3">
      <c r="A22" s="16"/>
      <c r="B22" s="26"/>
      <c r="C22" s="27" t="s">
        <v>41</v>
      </c>
      <c r="D22" s="94"/>
      <c r="E22" s="28"/>
      <c r="F22" s="16"/>
      <c r="K22" s="51"/>
    </row>
    <row r="23" spans="1:11" x14ac:dyDescent="0.25">
      <c r="A23" s="16"/>
      <c r="B23" s="16"/>
      <c r="C23" s="16"/>
      <c r="E23" s="16"/>
      <c r="F23" s="16"/>
    </row>
    <row r="24" spans="1:11" ht="30" customHeight="1" x14ac:dyDescent="0.25">
      <c r="B24" s="20" t="s">
        <v>24</v>
      </c>
      <c r="C24" s="92" t="s">
        <v>25</v>
      </c>
      <c r="D24" s="92"/>
      <c r="E24" s="92"/>
      <c r="K24" s="51"/>
    </row>
    <row r="26" spans="1:11" ht="27.75" customHeight="1" x14ac:dyDescent="0.25">
      <c r="B26" s="13" t="s">
        <v>50</v>
      </c>
      <c r="C26" s="95"/>
      <c r="D26" s="49"/>
    </row>
    <row r="27" spans="1:11" x14ac:dyDescent="0.25">
      <c r="D27" s="16"/>
    </row>
  </sheetData>
  <sheetProtection algorithmName="SHA-512" hashValue="Cu9DGU+7sbbm6AmrLgxvEsp7ygx3fwXPjFv1nHjJtYhlUuX6Xk3yw83O+DGGk8H4HFMD5nIzNqKSdEUsNo1+VA==" saltValue="VX5OtUWUB4ngvMEUIOFNfQ==" spinCount="100000" sheet="1" selectLockedCells="1"/>
  <mergeCells count="2">
    <mergeCell ref="C24:E24"/>
    <mergeCell ref="B1:E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ignoredErrors>
    <ignoredError sqref="D14 D1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2025-07-22T09:25:14Z</cp:lastPrinted>
  <dcterms:created xsi:type="dcterms:W3CDTF">2023-03-06T09:12:22Z</dcterms:created>
  <dcterms:modified xsi:type="dcterms:W3CDTF">2026-07-24T11:07:33Z</dcterms:modified>
</cp:coreProperties>
</file>