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J S-03398-2026 - Reparac voladizo hormigon en CP RNE Barcelona (Roc Boronat)(CM-NV)\DOCU\"/>
    </mc:Choice>
  </mc:AlternateContent>
  <xr:revisionPtr revIDLastSave="0" documentId="13_ncr:1_{22066202-8585-4AC0-A6D1-2E4AE68BEA90}"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s>
  <definedNames>
    <definedName name="_xlnm._FilterDatabase" localSheetId="1" hidden="1">'Anexo I Tabla Desglose Precio'!$A$5:$J$42</definedName>
    <definedName name="_xlnm.Print_Area" localSheetId="0">'Anexo I pag 1 oferta'!$A$3:$J$44</definedName>
    <definedName name="_xlnm.Print_Area" localSheetId="1">'Anexo I Tabla Desglose Precio'!$A$1:$M$57</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7" i="6" l="1"/>
  <c r="M25" i="6"/>
  <c r="M43" i="6" l="1"/>
  <c r="M45" i="6" s="1"/>
  <c r="K19" i="6"/>
  <c r="K13" i="6"/>
  <c r="M13" i="6" s="1"/>
  <c r="K7" i="6"/>
  <c r="M7" i="6" s="1"/>
  <c r="M31" i="6" l="1"/>
  <c r="M33" i="6" s="1"/>
  <c r="M39" i="6"/>
  <c r="M41" i="6" s="1"/>
  <c r="M35" i="6"/>
  <c r="M37" i="6" s="1"/>
  <c r="M19" i="6"/>
  <c r="M29" i="6" s="1"/>
  <c r="M46" i="6" l="1"/>
  <c r="G33" i="8" s="1"/>
  <c r="B33" i="8"/>
  <c r="A25" i="8"/>
</calcChain>
</file>

<file path=xl/sharedStrings.xml><?xml version="1.0" encoding="utf-8"?>
<sst xmlns="http://schemas.openxmlformats.org/spreadsheetml/2006/main" count="135" uniqueCount="102">
  <si>
    <t>Código</t>
  </si>
  <si>
    <t>Nat</t>
  </si>
  <si>
    <t>Ud</t>
  </si>
  <si>
    <t>Resumen</t>
  </si>
  <si>
    <t>Cantidad</t>
  </si>
  <si>
    <t>CanPres</t>
  </si>
  <si>
    <t>Pres</t>
  </si>
  <si>
    <t>Capítulo</t>
  </si>
  <si>
    <t>Partida</t>
  </si>
  <si>
    <t/>
  </si>
  <si>
    <t>SEGURIDAD Y SALUD</t>
  </si>
  <si>
    <t>CONTROL DE CALIDAD</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</si>
  <si>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</si>
  <si>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</si>
  <si>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</si>
  <si>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</si>
  <si>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</si>
  <si>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</si>
  <si>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</si>
  <si>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</si>
  <si>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(tabla desglose precio se incluye en páginas siguientes)</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</si>
  <si>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</si>
  <si>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</si>
  <si>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</si>
  <si>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</si>
  <si>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</si>
  <si>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</si>
  <si>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</si>
  <si>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</si>
  <si>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</si>
  <si>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</si>
  <si>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</si>
  <si>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</si>
  <si>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</si>
  <si>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</si>
  <si>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</si>
  <si>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</si>
  <si>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</si>
  <si>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</si>
  <si>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</si>
  <si>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Comentario</t>
  </si>
  <si>
    <t>01</t>
  </si>
  <si>
    <t>01_01</t>
  </si>
  <si>
    <t>01_02</t>
  </si>
  <si>
    <t>01_03</t>
  </si>
  <si>
    <t>Total 01</t>
  </si>
  <si>
    <t>02</t>
  </si>
  <si>
    <t>02_01</t>
  </si>
  <si>
    <t>Total 02</t>
  </si>
  <si>
    <t>03</t>
  </si>
  <si>
    <t>GESTION DE RESIDUOS</t>
  </si>
  <si>
    <t>03_01</t>
  </si>
  <si>
    <t>Total 03</t>
  </si>
  <si>
    <t>04</t>
  </si>
  <si>
    <t>04_01</t>
  </si>
  <si>
    <t>05</t>
  </si>
  <si>
    <t>N</t>
  </si>
  <si>
    <t>Longitud</t>
  </si>
  <si>
    <t>Anchura</t>
  </si>
  <si>
    <t>Altura</t>
  </si>
  <si>
    <t>m2</t>
  </si>
  <si>
    <t>ud</t>
  </si>
  <si>
    <t>Total 04</t>
  </si>
  <si>
    <t>05.01</t>
  </si>
  <si>
    <t>Total 05</t>
  </si>
  <si>
    <t>Expediente n.º S/03398/2026</t>
  </si>
  <si>
    <t xml:space="preserve">   “Reparación voladizo hormigón en CP RNE Barcelona (Roc Boronat)"</t>
  </si>
  <si>
    <t>Presupuesto S-03398-2026 Reparación voladizo hormigón en CP RNE Barcelona (Roc Boronat)</t>
  </si>
  <si>
    <t>TRABAJOS PREVIOS Y ALBAÑILERIA</t>
  </si>
  <si>
    <t>PICADO DE MORTERO EXISTENTE</t>
  </si>
  <si>
    <t>Demolición y picado de revestimiento continuo de mortero (cemento, cal o yeso) en voladizo exterior de fachada, realizado por medios manuales o mecánicos (martillo percutor ligero), hasta descubrir el soporte original (ladrillo, hormigón o piedra). Incluye la limpieza del soporte mediante cepillado y retirar de corrosión de armadura la retirada, acopio, carga y transporte de los escombros generados hasta el contenedor a pie de obra o zona de carga, y la limpieza final de la zona de trabajo. Medido en superficie neta real ejecutada en obra.
NOTA: Se ha calculado, que se actuará sobre las zonas afectadas. Estimando en la medición el 100% de los voladizos de las fachadas principal y trasera, y el 30% de los voladizos laterales. Se certificarán mediciones realmente ejecutadas.</t>
  </si>
  <si>
    <t>Fachada principal (100% de superficie total)</t>
  </si>
  <si>
    <t>Fachada trasera (100% de superficie total)</t>
  </si>
  <si>
    <t>Fachadas laterales (30% de superficie total)</t>
  </si>
  <si>
    <t>APLICACIÓN DE MORTERO REPARADOR</t>
  </si>
  <si>
    <t>Aplicación de mortero tecnológico Weberep Hormitec o equivalente con un espesor medio de 15 a 20 mm, para la regularización y reparación de voladizo en fachada. Incluso aplicación manual mediante brocha de puente de unión Weberprim FX15 o equivalente acabado fratasado o remolinado final de la superficie para su acabado, el curado del mortero mediante riego con agua o líquido de curado, y la limpieza final. Incluso pintura, color similar a existente. Medido en superficie neta real ejecutada en obra.
NOTA: Se ha calculado, que se actuará sobre las zonas afectadas. Estimando en la medición el 100% de los voladizos de las fachadas principal y trasera, y el 30% de los voladizos laterales. Se certificarán mediciones realmente ejecutadas.</t>
  </si>
  <si>
    <t>Fachada Trasera (100% de superficie total)</t>
  </si>
  <si>
    <t>APLICACIÓN DE PINTURA</t>
  </si>
  <si>
    <t>Aplicación de pintura anticarbonatación sobre paramentos verticales o techos de hormigón o mortero reparador, mediante el sistema de la gama Weber (tipo webertene anticarbonatación o similar de Saint-Gobain Weber) o equivalente. Incluye la preparación previa del soporte mediante limpieza enérgico, eliminación de polvo, restos de desencofrantes o eflorescencias, y lijado suave si fuera necesario. Aplicación de una primera capa de imprimación reguladora de la absorción (tipo weber prim fijador o equivalente). Posterior aplicación manual o mecánica de dos capas de pintura lisa protectora anticarbonatación, impermeable al agua de lluvia, resistente a los rayos UV y permeable al vapor de agua, respetando los tiempos de secado entre capas. Medido en superficie neta real ejecutada en obra.</t>
  </si>
  <si>
    <t>Fachadas laterales (100% de superficie total)</t>
  </si>
  <si>
    <t>INFORME PREVIO POR TECNICO COMPETENTE</t>
  </si>
  <si>
    <t>Informe previo realizado por tecnico competente especialsta en estructuras, realizando inspección técnica, evaluación del estado del revestimiento y soporte, diagnostico e informe de patología, causas y propuesta de actuaciones.</t>
  </si>
  <si>
    <t>01_04</t>
  </si>
  <si>
    <t>01._05</t>
  </si>
  <si>
    <t xml:space="preserve">Ayudas y trabajos adicionales necesarios para la reparación del voladizo en RNE Barcelona (Roc Boronat). Incluida parte proporcional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 </t>
  </si>
  <si>
    <t>MEDIOS AUXILIARES</t>
  </si>
  <si>
    <t>ANDAMIO TUBULAR</t>
  </si>
  <si>
    <t>Montaje, desmontaje y alquiler (durante el periodo de duración de las obras) de andamio tubular de fachada tipo europeo, certificado según normas UNE-EN 12810 y UNE-EN 12811. Formado por estructura de marcos y pórticos de acero galvanizado en caliente, plataformas de trabajo de aluminio o acero con trampilla de acceso y escalera interior, barandillas de protección (quitamiedos), rodapiés, niveladores de base (husillos) y anclajes estructurales a la fachada. Incluye la red de protección contra la caída de objetos, el plan de montaje, utilización y desmontaje (PMUD) redactado por técnico competente, dirección técnica, plataformas de salida de escombros, señalización y medidas de seguridad. Medido por superficie de fachada cubierta en su proyección vertical.</t>
  </si>
  <si>
    <t>GESTIÓN RESIDUOS DE DEMOLICIÓN Y CONSTRUCCIÓN</t>
  </si>
  <si>
    <t>Partida destinada a la gestión de residuos durante la realización de los trabajos de demolición y construcción, comprendiendo:
- Clasificación de residuos a pie de obra, de demolición o en fracciones, según normativa vigente, realizado por medios manuales. 
- Carga de RCD sobre contenedor, dúmper o camión pequeño, por medios manuales, a granel, y considerando 2 peones ordinarios en la carga, con selección previa.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gestión de residuos, pago de tasas y/o canon de vertido. Cumplimiento de la normativa que regula la gestión de los residuos de construcción y demolición, REAL DECRETO 105/2008 de 1 de febrero de 2008, por el que se regula la producción y gestión de los residuos de construcción y demolición, ORDEN 2726/2009, de 16 de julio de 2009, por la que se regula la gestión de los residuos de construcción y demolición en la Comunidad de Madrid, y normativa al efecto del municipio correspondiente. 
Medida la unidad completamente terminada y con emisión de certificado de tratamiento residuos.</t>
  </si>
  <si>
    <t>Conjunto de ensayos y pruebas adicionales a lo exigido en el Pliego de Condiciones Técnicas y en normativa vigente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del técnico representante de la propiedad y de acuerdo con lo especificado en el expediente, para garantizar y certificar la calidad de los materiales, calidad de la ejecución y el correcto funcionamiento de las unidades de obras civil e instalaciones ejecutadas. 
Incluso parte proporcional de mano de obra, desplazamientos, redacción de plan de control de calidad, coordinación de los trabajos y toma de datos, redacción de informes, material y medios auxiliares necesarios.</t>
  </si>
  <si>
    <t>Partida destinada a la gestión de la seguridad y salud en la ejecución de los trabajos, incluyendo:
- Instalaciones de bienestar.
- Vallas delimitadoras de espacios de trabajo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</si>
  <si>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OFERTA</t>
  </si>
  <si>
    <t xml:space="preserve">(*) Deben ofertarse todas las partidas. Si alguna se ofertara por importe CERO se consideraría ofertada SIN COSTE para CRTVE.  </t>
  </si>
  <si>
    <t>, a</t>
  </si>
  <si>
    <t>(fecha)</t>
  </si>
  <si>
    <t>Fdo:</t>
  </si>
  <si>
    <r>
      <rPr>
        <sz val="11"/>
        <color theme="0"/>
        <rFont val="Calibri"/>
        <family val="2"/>
        <scheme val="minor"/>
      </rPr>
      <t>.</t>
    </r>
    <r>
      <rPr>
        <sz val="11"/>
        <color theme="1"/>
        <rFont val="Calibri"/>
        <family val="2"/>
        <scheme val="minor"/>
      </rPr>
      <t xml:space="preserve">- FIRMA - (Obligatoria) </t>
    </r>
  </si>
  <si>
    <t>ImpPres (*)</t>
  </si>
  <si>
    <t>AYUDAS ALBAÑILERÍA (#)</t>
  </si>
  <si>
    <t>(#) El importe de la 01.05 es una cantidad fija, no se puede variar y debe ser mantenido en la tabla y sumado en el total de la oferta.</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</si>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</sst>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
  </numFmts>
  <fonts count="20" x14ac:knownFonts="1">
    <font>
      <sz val="11"/>
      <color theme="1"/>
      <name val="Calibri"/>
      <family val="2"/>
      <scheme val="minor"/>
    </font>
    <font>
      <b/>
      <sz val="10"/>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sz val="11"/>
      <color theme="0"/>
      <name val="Calibri"/>
      <family val="2"/>
      <scheme val="minor"/>
    </font>
  </fonts>
  <fills count="8">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E36C0A"/>
        <bgColor indexed="64"/>
      </patternFill>
    </fill>
    <fill>
      <patternFill patternType="solid">
        <fgColor rgb="FFFDE9D9"/>
        <bgColor indexed="64"/>
      </patternFill>
    </fill>
    <fill>
      <patternFill patternType="solid">
        <fgColor theme="8"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
      <left/>
      <right/>
      <top/>
      <bottom style="thin">
        <color indexed="64"/>
      </bottom>
      <diagonal/>
    </border>
  </borders>
  <cellStyleXfs count="1">
    <xf numFmtId="0" fontId="0" fillId="0" borderId="0"/>
  </cellStyleXfs>
  <cellXfs count="89">
    <xf numFmtId="0" fontId="0" fillId="0" borderId="0" xfId="0"/>
    <xf numFmtId="0" fontId="0" fillId="0" borderId="0" xfId="0" applyProtection="1"/>
    <xf numFmtId="0" fontId="0" fillId="0" borderId="0" xfId="0" applyAlignment="1" applyProtection="1">
      <alignment vertical="top"/>
    </xf>
    <xf numFmtId="0" fontId="11" fillId="0" borderId="0" xfId="0" applyFont="1" applyProtection="1"/>
    <xf numFmtId="0" fontId="1"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6" fillId="0" borderId="0" xfId="0" applyFont="1" applyAlignment="1" applyProtection="1">
      <alignment horizontal="left" vertical="top"/>
    </xf>
    <xf numFmtId="0" fontId="11" fillId="0" borderId="0" xfId="0" applyFont="1" applyAlignment="1" applyProtection="1">
      <alignment horizontal="center"/>
    </xf>
    <xf numFmtId="0" fontId="11" fillId="0" borderId="0" xfId="0" applyFont="1" applyAlignment="1" applyProtection="1">
      <alignment vertical="top"/>
    </xf>
    <xf numFmtId="14" fontId="16" fillId="4" borderId="0" xfId="0" applyNumberFormat="1" applyFont="1" applyFill="1" applyAlignment="1" applyProtection="1">
      <alignment horizontal="left" vertical="top"/>
      <protection locked="0"/>
    </xf>
    <xf numFmtId="0" fontId="11" fillId="0" borderId="0" xfId="0" applyFont="1" applyAlignment="1" applyProtection="1">
      <alignment horizontal="right"/>
    </xf>
    <xf numFmtId="0" fontId="11" fillId="0" borderId="0" xfId="0" applyFont="1" applyAlignment="1" applyProtection="1">
      <alignment horizontal="left" vertical="top" indent="1"/>
    </xf>
    <xf numFmtId="0" fontId="2" fillId="0" borderId="0" xfId="0" applyFont="1" applyAlignment="1" applyProtection="1">
      <alignment horizontal="left" vertical="top" indent="1"/>
    </xf>
    <xf numFmtId="0" fontId="0" fillId="0" borderId="0" xfId="0" applyAlignment="1" applyProtection="1">
      <alignment horizontal="left" indent="1"/>
    </xf>
    <xf numFmtId="0" fontId="11" fillId="0" borderId="0" xfId="0" applyFont="1" applyAlignment="1" applyProtection="1">
      <alignment horizontal="left" indent="1"/>
    </xf>
    <xf numFmtId="0" fontId="0" fillId="0" borderId="0" xfId="0" applyFill="1" applyAlignment="1" applyProtection="1">
      <alignment horizontal="left" indent="1"/>
    </xf>
    <xf numFmtId="0" fontId="10" fillId="0" borderId="0" xfId="0" applyFont="1" applyAlignment="1" applyProtection="1">
      <alignment horizontal="left" vertical="top" indent="1"/>
    </xf>
    <xf numFmtId="0" fontId="0" fillId="0" borderId="0" xfId="0" applyAlignment="1" applyProtection="1">
      <alignment horizontal="left" vertical="top" indent="1"/>
    </xf>
    <xf numFmtId="0" fontId="3" fillId="0" borderId="0" xfId="0" applyFont="1" applyAlignment="1" applyProtection="1">
      <alignment vertical="top"/>
    </xf>
    <xf numFmtId="0" fontId="15" fillId="0" borderId="0" xfId="0" applyFont="1" applyAlignment="1" applyProtection="1">
      <alignment vertical="top"/>
    </xf>
    <xf numFmtId="4" fontId="6" fillId="4" borderId="1" xfId="0" applyNumberFormat="1" applyFont="1" applyFill="1" applyBorder="1" applyAlignment="1" applyProtection="1">
      <alignment vertical="top"/>
    </xf>
    <xf numFmtId="4" fontId="5" fillId="4" borderId="1" xfId="0" applyNumberFormat="1" applyFont="1" applyFill="1" applyBorder="1" applyAlignment="1" applyProtection="1">
      <alignment vertical="top"/>
    </xf>
    <xf numFmtId="4" fontId="6" fillId="4" borderId="1" xfId="0" applyNumberFormat="1" applyFont="1" applyFill="1" applyBorder="1" applyAlignment="1" applyProtection="1">
      <alignment vertical="top"/>
      <protection locked="0"/>
    </xf>
    <xf numFmtId="4" fontId="5" fillId="0" borderId="1" xfId="0" applyNumberFormat="1" applyFont="1" applyFill="1" applyBorder="1" applyAlignment="1" applyProtection="1">
      <alignment vertical="top"/>
    </xf>
    <xf numFmtId="0" fontId="0" fillId="0" borderId="0" xfId="0" applyAlignment="1" applyProtection="1">
      <alignment horizontal="right"/>
    </xf>
    <xf numFmtId="0" fontId="0" fillId="0" borderId="0" xfId="0" applyAlignment="1" applyProtection="1">
      <alignment horizontal="center"/>
    </xf>
    <xf numFmtId="49" fontId="6" fillId="7" borderId="1" xfId="0" applyNumberFormat="1" applyFont="1" applyFill="1" applyBorder="1" applyAlignment="1" applyProtection="1">
      <alignment vertical="top" wrapText="1"/>
    </xf>
    <xf numFmtId="0" fontId="6" fillId="7" borderId="1" xfId="0" applyFont="1" applyFill="1" applyBorder="1" applyAlignment="1" applyProtection="1">
      <alignment vertical="top" wrapText="1"/>
    </xf>
    <xf numFmtId="4" fontId="6" fillId="7" borderId="1" xfId="0" applyNumberFormat="1" applyFont="1" applyFill="1" applyBorder="1" applyAlignment="1" applyProtection="1">
      <alignment vertical="top" wrapText="1"/>
    </xf>
    <xf numFmtId="0" fontId="11" fillId="4" borderId="0" xfId="0" applyFont="1" applyFill="1" applyAlignment="1" applyProtection="1">
      <alignment horizontal="left" vertical="top" shrinkToFit="1"/>
      <protection locked="0"/>
    </xf>
    <xf numFmtId="0" fontId="4" fillId="0" borderId="1" xfId="0" applyFont="1" applyBorder="1" applyAlignment="1" applyProtection="1">
      <alignment vertical="top"/>
    </xf>
    <xf numFmtId="0" fontId="4" fillId="0" borderId="1" xfId="0" applyFont="1" applyBorder="1" applyAlignment="1" applyProtection="1">
      <alignment vertical="top" wrapText="1"/>
    </xf>
    <xf numFmtId="49" fontId="5" fillId="2" borderId="1" xfId="0" applyNumberFormat="1" applyFont="1" applyFill="1" applyBorder="1" applyAlignment="1" applyProtection="1">
      <alignment vertical="top" wrapText="1"/>
    </xf>
    <xf numFmtId="0" fontId="5" fillId="2" borderId="1" xfId="0" applyFont="1" applyFill="1" applyBorder="1" applyAlignment="1" applyProtection="1">
      <alignment vertical="top" wrapText="1"/>
    </xf>
    <xf numFmtId="3" fontId="5" fillId="2" borderId="1" xfId="0" applyNumberFormat="1" applyFont="1" applyFill="1" applyBorder="1" applyAlignment="1" applyProtection="1">
      <alignment vertical="top" wrapText="1"/>
    </xf>
    <xf numFmtId="4" fontId="5" fillId="2" borderId="1" xfId="0" applyNumberFormat="1" applyFont="1" applyFill="1" applyBorder="1" applyAlignment="1" applyProtection="1">
      <alignment vertical="top" wrapText="1"/>
    </xf>
    <xf numFmtId="49" fontId="6" fillId="3" borderId="1" xfId="0" applyNumberFormat="1" applyFont="1" applyFill="1" applyBorder="1" applyAlignment="1" applyProtection="1">
      <alignment vertical="top" wrapText="1"/>
    </xf>
    <xf numFmtId="49" fontId="6" fillId="0" borderId="1" xfId="0" applyNumberFormat="1" applyFont="1" applyBorder="1" applyAlignment="1" applyProtection="1">
      <alignment vertical="top" wrapText="1"/>
    </xf>
    <xf numFmtId="0" fontId="6" fillId="0" borderId="1" xfId="0" applyFont="1" applyBorder="1" applyAlignment="1" applyProtection="1">
      <alignment vertical="top" wrapText="1"/>
    </xf>
    <xf numFmtId="4" fontId="6" fillId="0" borderId="1" xfId="0" applyNumberFormat="1" applyFont="1" applyBorder="1" applyAlignment="1" applyProtection="1">
      <alignment vertical="top" wrapText="1"/>
    </xf>
    <xf numFmtId="165" fontId="6" fillId="0" borderId="1" xfId="0" applyNumberFormat="1" applyFont="1" applyBorder="1" applyAlignment="1" applyProtection="1">
      <alignment vertical="top" wrapText="1"/>
    </xf>
    <xf numFmtId="0" fontId="3" fillId="0" borderId="0" xfId="0" applyFont="1" applyProtection="1"/>
    <xf numFmtId="49" fontId="5" fillId="0" borderId="1" xfId="0" applyNumberFormat="1" applyFont="1" applyBorder="1" applyAlignment="1" applyProtection="1">
      <alignment vertical="top" wrapText="1"/>
    </xf>
    <xf numFmtId="4" fontId="5" fillId="0" borderId="1" xfId="0" applyNumberFormat="1" applyFont="1" applyBorder="1" applyAlignment="1" applyProtection="1">
      <alignment vertical="top" wrapText="1"/>
    </xf>
    <xf numFmtId="3" fontId="6" fillId="0" borderId="1" xfId="0" applyNumberFormat="1" applyFont="1" applyBorder="1" applyAlignment="1" applyProtection="1">
      <alignment vertical="top" wrapText="1"/>
    </xf>
    <xf numFmtId="49" fontId="6" fillId="0" borderId="0" xfId="0" applyNumberFormat="1" applyFont="1" applyAlignment="1" applyProtection="1">
      <alignment vertical="top" wrapText="1"/>
    </xf>
    <xf numFmtId="0" fontId="0" fillId="0" borderId="17" xfId="0" applyBorder="1" applyAlignment="1" applyProtection="1">
      <alignment horizontal="center"/>
      <protection locked="0"/>
    </xf>
    <xf numFmtId="164" fontId="18" fillId="6" borderId="14" xfId="0" applyNumberFormat="1" applyFont="1" applyFill="1" applyBorder="1" applyAlignment="1" applyProtection="1">
      <alignment horizontal="center" vertical="center" wrapText="1"/>
    </xf>
    <xf numFmtId="164" fontId="18" fillId="6" borderId="0" xfId="0" applyNumberFormat="1" applyFont="1" applyFill="1" applyBorder="1" applyAlignment="1" applyProtection="1">
      <alignment horizontal="center" vertical="center" wrapText="1"/>
    </xf>
    <xf numFmtId="0" fontId="18" fillId="6" borderId="15" xfId="0" applyFont="1" applyFill="1" applyBorder="1" applyAlignment="1" applyProtection="1">
      <alignment horizontal="center" vertical="center" wrapText="1"/>
    </xf>
    <xf numFmtId="0" fontId="18" fillId="6" borderId="16" xfId="0" applyFont="1" applyFill="1" applyBorder="1" applyAlignment="1" applyProtection="1">
      <alignment horizontal="center" vertical="center" wrapText="1"/>
    </xf>
    <xf numFmtId="0" fontId="14" fillId="0" borderId="0" xfId="0" applyFont="1" applyAlignment="1" applyProtection="1">
      <alignment horizontal="center"/>
    </xf>
    <xf numFmtId="0" fontId="9" fillId="0" borderId="0" xfId="0" applyFont="1" applyAlignment="1" applyProtection="1">
      <alignment horizontal="center" vertical="top" wrapText="1"/>
    </xf>
    <xf numFmtId="0" fontId="13" fillId="0" borderId="0" xfId="0" applyFont="1" applyAlignment="1" applyProtection="1">
      <alignment horizontal="center"/>
    </xf>
    <xf numFmtId="0" fontId="11" fillId="4" borderId="0" xfId="0" applyFont="1" applyFill="1" applyAlignment="1" applyProtection="1">
      <alignment horizontal="left" vertical="top" shrinkToFit="1"/>
      <protection locked="0"/>
    </xf>
    <xf numFmtId="0" fontId="11" fillId="0" borderId="0" xfId="0" applyFont="1" applyAlignment="1" applyProtection="1">
      <alignment horizontal="center" vertical="top"/>
    </xf>
    <xf numFmtId="0" fontId="16" fillId="4" borderId="0" xfId="0" applyFont="1" applyFill="1" applyAlignment="1" applyProtection="1">
      <alignment horizontal="center" vertical="top" wrapText="1"/>
      <protection locked="0"/>
    </xf>
    <xf numFmtId="0" fontId="11" fillId="4" borderId="0" xfId="0" applyFont="1" applyFill="1" applyAlignment="1" applyProtection="1">
      <alignment horizontal="center" wrapText="1"/>
      <protection locked="0"/>
    </xf>
    <xf numFmtId="0" fontId="2" fillId="0" borderId="0" xfId="0" applyFont="1" applyAlignment="1" applyProtection="1">
      <alignment horizontal="center" vertical="top"/>
    </xf>
    <xf numFmtId="0" fontId="16" fillId="4" borderId="0" xfId="0" applyFont="1" applyFill="1" applyAlignment="1" applyProtection="1">
      <alignment horizontal="center" vertical="top"/>
      <protection locked="0"/>
    </xf>
    <xf numFmtId="0" fontId="11" fillId="4" borderId="0" xfId="0" applyFont="1" applyFill="1" applyAlignment="1" applyProtection="1">
      <alignment horizontal="center" shrinkToFit="1"/>
      <protection locked="0"/>
    </xf>
    <xf numFmtId="0" fontId="17" fillId="5" borderId="10" xfId="0" applyFont="1" applyFill="1" applyBorder="1" applyAlignment="1" applyProtection="1">
      <alignment horizontal="center" vertical="center" wrapText="1"/>
    </xf>
    <xf numFmtId="0" fontId="17" fillId="5" borderId="8" xfId="0" applyFont="1" applyFill="1" applyBorder="1" applyAlignment="1" applyProtection="1">
      <alignment horizontal="center" vertical="center" wrapText="1"/>
    </xf>
    <xf numFmtId="0" fontId="17" fillId="5" borderId="12" xfId="0" applyFont="1" applyFill="1" applyBorder="1" applyAlignment="1" applyProtection="1">
      <alignment horizontal="center" vertical="center" wrapText="1"/>
    </xf>
    <xf numFmtId="0" fontId="17" fillId="5" borderId="11" xfId="0" applyFont="1" applyFill="1" applyBorder="1" applyAlignment="1" applyProtection="1">
      <alignment horizontal="center" vertical="center" wrapText="1"/>
    </xf>
    <xf numFmtId="0" fontId="17" fillId="5" borderId="9" xfId="0" applyFont="1" applyFill="1" applyBorder="1" applyAlignment="1" applyProtection="1">
      <alignment horizontal="center" vertical="center" wrapText="1"/>
    </xf>
    <xf numFmtId="0" fontId="17" fillId="5" borderId="13" xfId="0" applyFont="1" applyFill="1" applyBorder="1" applyAlignment="1" applyProtection="1">
      <alignment horizontal="center" vertical="center" wrapText="1"/>
    </xf>
    <xf numFmtId="0" fontId="17" fillId="5" borderId="14" xfId="0" applyFont="1" applyFill="1" applyBorder="1" applyAlignment="1" applyProtection="1">
      <alignment horizontal="center" vertical="center" wrapText="1"/>
    </xf>
    <xf numFmtId="0" fontId="17" fillId="5" borderId="0" xfId="0" applyFont="1" applyFill="1" applyBorder="1" applyAlignment="1" applyProtection="1">
      <alignment horizontal="center" vertical="center" wrapText="1"/>
    </xf>
    <xf numFmtId="0" fontId="0" fillId="0" borderId="0" xfId="0" applyAlignment="1" applyProtection="1">
      <alignment horizontal="left" vertical="top" wrapText="1" indent="1"/>
    </xf>
    <xf numFmtId="49" fontId="5" fillId="0" borderId="2" xfId="0" applyNumberFormat="1" applyFont="1" applyBorder="1" applyAlignment="1" applyProtection="1">
      <alignment horizontal="right" vertical="top" wrapText="1"/>
    </xf>
    <xf numFmtId="49" fontId="5" fillId="0" borderId="3" xfId="0" applyNumberFormat="1" applyFont="1" applyBorder="1" applyAlignment="1" applyProtection="1">
      <alignment horizontal="right" vertical="top" wrapText="1"/>
    </xf>
    <xf numFmtId="49" fontId="5" fillId="0" borderId="4" xfId="0" applyNumberFormat="1" applyFont="1" applyBorder="1" applyAlignment="1" applyProtection="1">
      <alignment horizontal="right" vertical="top" wrapText="1"/>
    </xf>
    <xf numFmtId="0" fontId="9" fillId="0" borderId="0" xfId="0" applyFont="1" applyBorder="1" applyAlignment="1" applyProtection="1">
      <alignment horizontal="center" vertical="center" wrapText="1"/>
    </xf>
    <xf numFmtId="0" fontId="2" fillId="0" borderId="0" xfId="0" applyFont="1" applyAlignment="1" applyProtection="1">
      <alignment horizontal="left" vertical="top" wrapText="1"/>
    </xf>
    <xf numFmtId="0" fontId="7" fillId="0" borderId="5" xfId="0" applyFont="1" applyBorder="1" applyAlignment="1" applyProtection="1">
      <alignment horizontal="center" vertical="top" wrapText="1"/>
    </xf>
    <xf numFmtId="0" fontId="7" fillId="0" borderId="6" xfId="0" applyFont="1" applyBorder="1" applyAlignment="1" applyProtection="1">
      <alignment horizontal="center" vertical="top" wrapText="1"/>
    </xf>
    <xf numFmtId="0" fontId="7" fillId="0" borderId="7" xfId="0" applyFont="1" applyBorder="1" applyAlignment="1" applyProtection="1">
      <alignment horizontal="center" vertical="top" wrapText="1"/>
    </xf>
    <xf numFmtId="0" fontId="0" fillId="4" borderId="0" xfId="0" applyFill="1" applyAlignment="1" applyProtection="1">
      <alignment horizontal="center"/>
      <protection locked="0"/>
    </xf>
    <xf numFmtId="0" fontId="2" fillId="0" borderId="0" xfId="0" applyFont="1" applyAlignment="1" applyProtection="1">
      <alignment horizontal="center"/>
    </xf>
    <xf numFmtId="0" fontId="0" fillId="4" borderId="0" xfId="0" applyFill="1" applyAlignment="1" applyProtection="1">
      <alignment horizontal="center" wrapText="1"/>
      <protection locked="0"/>
    </xf>
    <xf numFmtId="0" fontId="0" fillId="0" borderId="0" xfId="0" applyAlignment="1" applyProtection="1">
      <alignment horizontal="center"/>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47"/>
  <sheetViews>
    <sheetView showGridLines="0" tabSelected="1" workbookViewId="0">
      <pane ySplit="2" topLeftCell="A15" activePane="bottomLeft" state="frozen"/>
      <selection pane="bottomLeft" activeCell="C16" sqref="C16:G16"/>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108.75" customHeight="1" x14ac:dyDescent="0.25">
      <c r="A2" s="59" t="s">
        <v>13</v>
      </c>
      <c r="B2" s="59"/>
      <c r="C2" s="59"/>
      <c r="D2" s="59"/>
      <c r="E2" s="59"/>
      <c r="F2" s="59"/>
      <c r="G2" s="59"/>
      <c r="H2" s="59"/>
      <c r="I2" s="59"/>
    </row>
    <row r="5" spans="1:9" x14ac:dyDescent="0.25">
      <c r="D5" s="3"/>
      <c r="E5" s="3"/>
      <c r="F5" s="4"/>
      <c r="G5" s="4"/>
      <c r="H5" s="4"/>
      <c r="I5" s="5" t="s">
        <v>66</v>
      </c>
    </row>
    <row r="6" spans="1:9" x14ac:dyDescent="0.25">
      <c r="D6" s="3"/>
      <c r="E6" s="3"/>
      <c r="F6" s="4"/>
      <c r="G6" s="4"/>
      <c r="H6" s="4"/>
      <c r="I6" s="5"/>
    </row>
    <row r="7" spans="1:9" x14ac:dyDescent="0.25">
      <c r="D7" s="3"/>
      <c r="E7" s="3"/>
      <c r="F7" s="4"/>
      <c r="G7" s="4"/>
      <c r="H7" s="4"/>
      <c r="I7" s="6" t="s">
        <v>65</v>
      </c>
    </row>
    <row r="8" spans="1:9" ht="24.95" customHeight="1" x14ac:dyDescent="0.25"/>
    <row r="9" spans="1:9" ht="18.75" x14ac:dyDescent="0.3">
      <c r="A9" s="60" t="s">
        <v>14</v>
      </c>
      <c r="B9" s="60"/>
      <c r="C9" s="60"/>
      <c r="D9" s="60"/>
      <c r="E9" s="60"/>
      <c r="F9" s="60"/>
      <c r="G9" s="60"/>
      <c r="H9" s="60"/>
      <c r="I9" s="60"/>
    </row>
    <row r="10" spans="1:9" ht="15" customHeight="1" x14ac:dyDescent="0.25"/>
    <row r="11" spans="1:9" ht="15" customHeight="1" x14ac:dyDescent="0.25"/>
    <row r="12" spans="1:9" x14ac:dyDescent="0.25">
      <c r="A12" s="18" t="s">
        <v>15</v>
      </c>
      <c r="B12" s="61"/>
      <c r="C12" s="61"/>
      <c r="D12" s="61"/>
      <c r="E12" s="61"/>
      <c r="F12" s="62" t="s">
        <v>21</v>
      </c>
      <c r="G12" s="62"/>
      <c r="H12" s="62"/>
      <c r="I12" s="36"/>
    </row>
    <row r="13" spans="1:9" x14ac:dyDescent="0.25">
      <c r="A13" s="19" t="s">
        <v>27</v>
      </c>
      <c r="B13" s="65" t="s">
        <v>28</v>
      </c>
      <c r="C13" s="65"/>
      <c r="D13" s="65"/>
      <c r="E13" s="65"/>
      <c r="F13" s="8"/>
      <c r="G13" s="8"/>
      <c r="H13" s="8"/>
      <c r="I13" s="7"/>
    </row>
    <row r="14" spans="1:9" x14ac:dyDescent="0.25">
      <c r="A14" s="18" t="s">
        <v>22</v>
      </c>
      <c r="B14" s="13"/>
      <c r="C14" s="16"/>
      <c r="D14" s="13"/>
      <c r="E14" s="62" t="s">
        <v>23</v>
      </c>
      <c r="F14" s="62"/>
      <c r="G14" s="63"/>
      <c r="H14" s="63"/>
      <c r="I14" s="63"/>
    </row>
    <row r="15" spans="1:9" ht="15" customHeight="1" x14ac:dyDescent="0.25">
      <c r="A15" s="20"/>
    </row>
    <row r="16" spans="1:9" ht="15" customHeight="1" x14ac:dyDescent="0.25">
      <c r="A16" s="21" t="s">
        <v>24</v>
      </c>
      <c r="B16" s="3"/>
      <c r="C16" s="64"/>
      <c r="D16" s="64"/>
      <c r="E16" s="64"/>
      <c r="F16" s="64"/>
      <c r="G16" s="64"/>
      <c r="H16" s="14" t="s">
        <v>25</v>
      </c>
      <c r="I16" s="36"/>
    </row>
    <row r="17" spans="1:12" ht="15" customHeight="1" x14ac:dyDescent="0.25">
      <c r="A17" s="20"/>
    </row>
    <row r="18" spans="1:12" x14ac:dyDescent="0.25">
      <c r="A18" s="18" t="s">
        <v>26</v>
      </c>
      <c r="B18" s="15"/>
      <c r="C18" s="66"/>
      <c r="D18" s="66"/>
      <c r="E18" s="3"/>
      <c r="F18" s="17" t="s">
        <v>30</v>
      </c>
      <c r="G18" s="63"/>
      <c r="H18" s="63"/>
      <c r="I18" s="63"/>
    </row>
    <row r="19" spans="1:12" x14ac:dyDescent="0.25">
      <c r="A19" s="20"/>
      <c r="B19" s="8"/>
      <c r="C19" s="8" t="s">
        <v>29</v>
      </c>
      <c r="D19" s="8"/>
      <c r="E19" s="8"/>
      <c r="G19" s="65" t="s">
        <v>16</v>
      </c>
      <c r="H19" s="65"/>
      <c r="I19" s="65"/>
    </row>
    <row r="20" spans="1:12" x14ac:dyDescent="0.25">
      <c r="A20" s="18" t="s">
        <v>17</v>
      </c>
      <c r="B20" s="36"/>
      <c r="C20" s="62" t="s">
        <v>18</v>
      </c>
      <c r="D20" s="62"/>
      <c r="E20" s="67"/>
      <c r="F20" s="67"/>
      <c r="G20" s="67"/>
      <c r="H20" s="14" t="s">
        <v>37</v>
      </c>
      <c r="I20" s="36"/>
    </row>
    <row r="21" spans="1:12" s="9" customFormat="1" x14ac:dyDescent="0.25">
      <c r="A21" s="22"/>
      <c r="B21" s="10"/>
      <c r="C21" s="11"/>
      <c r="D21" s="11"/>
      <c r="E21" s="12"/>
      <c r="F21" s="12"/>
      <c r="G21" s="12"/>
      <c r="H21" s="12"/>
      <c r="I21" s="12"/>
    </row>
    <row r="22" spans="1:12" ht="15" customHeight="1" x14ac:dyDescent="0.25">
      <c r="A22" s="21" t="s">
        <v>24</v>
      </c>
      <c r="B22" s="3"/>
      <c r="C22" s="64"/>
      <c r="D22" s="64"/>
      <c r="E22" s="64"/>
      <c r="F22" s="64"/>
      <c r="G22" s="64"/>
      <c r="H22" s="14" t="s">
        <v>38</v>
      </c>
      <c r="I22" s="36"/>
    </row>
    <row r="23" spans="1:12" ht="15" customHeight="1" x14ac:dyDescent="0.25"/>
    <row r="24" spans="1:12" ht="15" customHeight="1" x14ac:dyDescent="0.25">
      <c r="A24" s="20" t="s">
        <v>31</v>
      </c>
      <c r="B24" s="20"/>
      <c r="C24" s="20"/>
      <c r="D24" s="20"/>
      <c r="E24" s="20"/>
      <c r="F24" s="20"/>
      <c r="G24" s="20"/>
      <c r="H24" s="20"/>
      <c r="I24" s="20"/>
    </row>
    <row r="25" spans="1:12" x14ac:dyDescent="0.25">
      <c r="A25" s="23" t="str">
        <f>+RIGHT(I7,12)&amp;" - "&amp;I5</f>
        <v>S/03398/2026 -    “Reparación voladizo hormigón en CP RNE Barcelona (Roc Boronat)"</v>
      </c>
      <c r="B25" s="24"/>
      <c r="C25" s="24"/>
      <c r="D25" s="24"/>
      <c r="E25" s="24"/>
      <c r="F25" s="24"/>
      <c r="G25" s="24"/>
      <c r="H25" s="24"/>
      <c r="I25" s="24"/>
    </row>
    <row r="26" spans="1:12" ht="15" customHeight="1" x14ac:dyDescent="0.25">
      <c r="A26" s="24"/>
      <c r="B26" s="24"/>
      <c r="C26" s="24"/>
      <c r="D26" s="24"/>
      <c r="E26" s="24"/>
      <c r="F26" s="24"/>
      <c r="G26" s="24"/>
      <c r="H26" s="24"/>
      <c r="I26" s="24"/>
    </row>
    <row r="27" spans="1:12" ht="56.25" customHeight="1" x14ac:dyDescent="0.25">
      <c r="A27" s="76" t="s">
        <v>32</v>
      </c>
      <c r="B27" s="76"/>
      <c r="C27" s="76"/>
      <c r="D27" s="76"/>
      <c r="E27" s="76"/>
      <c r="F27" s="76"/>
      <c r="G27" s="76"/>
      <c r="H27" s="76"/>
      <c r="I27" s="76"/>
    </row>
    <row r="28" spans="1:12" ht="15" customHeight="1" x14ac:dyDescent="0.25">
      <c r="A28" s="24"/>
      <c r="B28" s="24"/>
      <c r="C28" s="24"/>
      <c r="D28" s="24"/>
      <c r="E28" s="24"/>
      <c r="F28" s="24"/>
      <c r="G28" s="24"/>
      <c r="H28" s="24"/>
      <c r="I28" s="24"/>
    </row>
    <row r="29" spans="1:12" ht="15" customHeight="1" x14ac:dyDescent="0.25">
      <c r="A29" s="23" t="s">
        <v>33</v>
      </c>
      <c r="B29" s="24"/>
      <c r="C29" s="24"/>
      <c r="D29" s="24"/>
      <c r="E29" s="24"/>
      <c r="F29" s="24"/>
      <c r="G29" s="24"/>
      <c r="H29" s="24"/>
      <c r="I29" s="20"/>
    </row>
    <row r="30" spans="1:12" ht="15" customHeight="1" thickBot="1" x14ac:dyDescent="0.3">
      <c r="A30" s="2"/>
      <c r="B30" s="2"/>
      <c r="C30" s="2"/>
      <c r="D30" s="2"/>
      <c r="E30" s="2"/>
      <c r="F30" s="2"/>
      <c r="G30" s="2"/>
      <c r="H30" s="2"/>
    </row>
    <row r="31" spans="1:12" ht="15" customHeight="1" thickTop="1" x14ac:dyDescent="0.25">
      <c r="A31" s="2"/>
      <c r="B31" s="68" t="s">
        <v>34</v>
      </c>
      <c r="C31" s="69"/>
      <c r="D31" s="69"/>
      <c r="E31" s="69"/>
      <c r="F31" s="70"/>
      <c r="G31" s="74" t="s">
        <v>35</v>
      </c>
      <c r="H31" s="75"/>
      <c r="I31" s="2"/>
      <c r="J31" s="2"/>
      <c r="K31" s="2"/>
      <c r="L31" s="2"/>
    </row>
    <row r="32" spans="1:12" ht="15" customHeight="1" thickBot="1" x14ac:dyDescent="0.3">
      <c r="A32" s="2"/>
      <c r="B32" s="71"/>
      <c r="C32" s="72"/>
      <c r="D32" s="72"/>
      <c r="E32" s="72"/>
      <c r="F32" s="73"/>
      <c r="G32" s="74" t="s">
        <v>36</v>
      </c>
      <c r="H32" s="75"/>
      <c r="I32" s="2"/>
      <c r="J32" s="2"/>
      <c r="K32" s="2"/>
      <c r="L32" s="2"/>
    </row>
    <row r="33" spans="1:12" ht="30" customHeight="1" thickBot="1" x14ac:dyDescent="0.3">
      <c r="A33" s="2"/>
      <c r="B33" s="56" t="str">
        <f>+I5</f>
        <v xml:space="preserve">   “Reparación voladizo hormigón en CP RNE Barcelona (Roc Boronat)"</v>
      </c>
      <c r="C33" s="56"/>
      <c r="D33" s="56"/>
      <c r="E33" s="56"/>
      <c r="F33" s="57"/>
      <c r="G33" s="54">
        <f>+IFERROR(IF(ISNUMBER('Anexo I Tabla Desglose Precio'!M46),IF('Anexo I Tabla Desglose Precio'!M46&lt;=9135.5,'Anexo I Tabla Desglose Precio'!M46,"ERROR: no debe superar 9.135,50"),"revisar desglose precio"),"desglose precio incompleto/incorrecto")</f>
        <v>750</v>
      </c>
      <c r="H33" s="55"/>
      <c r="I33" s="2"/>
      <c r="J33" s="2"/>
      <c r="K33" s="2"/>
      <c r="L33" s="2"/>
    </row>
    <row r="34" spans="1:12" ht="15" customHeight="1" x14ac:dyDescent="0.25">
      <c r="A34" s="2"/>
      <c r="B34" s="2"/>
      <c r="C34" s="2"/>
      <c r="D34" s="2"/>
      <c r="E34" s="2"/>
      <c r="F34" s="2"/>
      <c r="G34" s="2"/>
      <c r="H34" s="2"/>
    </row>
    <row r="35" spans="1:12" ht="15" customHeight="1" x14ac:dyDescent="0.25">
      <c r="A35" s="2"/>
      <c r="B35" s="2"/>
      <c r="C35" s="2"/>
      <c r="D35" s="2"/>
      <c r="E35" s="2"/>
      <c r="F35" s="2"/>
      <c r="G35" s="2"/>
      <c r="H35" s="2"/>
      <c r="I35" s="2"/>
    </row>
    <row r="36" spans="1:12" x14ac:dyDescent="0.25">
      <c r="A36" s="23" t="s">
        <v>19</v>
      </c>
      <c r="B36" s="2"/>
      <c r="C36" s="2"/>
      <c r="D36" s="2"/>
      <c r="E36" s="2"/>
      <c r="F36" s="2"/>
      <c r="G36" s="2"/>
      <c r="H36" s="2"/>
      <c r="I36" s="2"/>
    </row>
    <row r="37" spans="1:12" ht="8.1" customHeight="1" x14ac:dyDescent="0.25">
      <c r="A37" s="2"/>
      <c r="B37" s="2"/>
      <c r="C37" s="2"/>
      <c r="D37" s="2"/>
      <c r="E37" s="2"/>
      <c r="F37" s="2"/>
      <c r="G37" s="2"/>
      <c r="H37" s="2"/>
      <c r="I37" s="2"/>
    </row>
    <row r="42" spans="1:12" x14ac:dyDescent="0.25">
      <c r="B42" s="58" t="s">
        <v>20</v>
      </c>
      <c r="C42" s="58"/>
      <c r="D42" s="58"/>
      <c r="E42" s="58"/>
      <c r="F42" s="58"/>
      <c r="G42" s="58"/>
    </row>
    <row r="47" spans="1:12" x14ac:dyDescent="0.25">
      <c r="B47" s="31" t="s">
        <v>101</v>
      </c>
      <c r="C47" s="53"/>
      <c r="D47" s="53"/>
      <c r="E47" s="53"/>
      <c r="F47" s="53"/>
    </row>
  </sheetData>
  <sheetProtection algorithmName="SHA-512" hashValue="eQ9467c567EDh+mb6e+s1AAqSTJSQf2CB6gtkgN/ZotDkxU6WcSjgjuNbC3dhNJAzks/iwlod7eA00L10arnlQ==" saltValue="jJjeYD9hMfRFzXZF3rBlOQ==" spinCount="100000" sheet="1" objects="1" scenarios="1" selectLockedCells="1"/>
  <mergeCells count="22">
    <mergeCell ref="C20:D20"/>
    <mergeCell ref="C22:G22"/>
    <mergeCell ref="B31:F32"/>
    <mergeCell ref="G31:H31"/>
    <mergeCell ref="G32:H32"/>
    <mergeCell ref="A27:I27"/>
    <mergeCell ref="C47:F47"/>
    <mergeCell ref="G33:H33"/>
    <mergeCell ref="B33:F33"/>
    <mergeCell ref="B42:G42"/>
    <mergeCell ref="A2:I2"/>
    <mergeCell ref="A9:I9"/>
    <mergeCell ref="B12:E12"/>
    <mergeCell ref="F12:H12"/>
    <mergeCell ref="E14:F14"/>
    <mergeCell ref="G14:I14"/>
    <mergeCell ref="C16:G16"/>
    <mergeCell ref="B13:E13"/>
    <mergeCell ref="C18:D18"/>
    <mergeCell ref="G18:I18"/>
    <mergeCell ref="G19:I19"/>
    <mergeCell ref="E20:G20"/>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M55"/>
  <sheetViews>
    <sheetView showGridLines="0" zoomScale="115" zoomScaleNormal="115" workbookViewId="0">
      <pane ySplit="6" topLeftCell="A41" activePane="bottomLeft" state="frozen"/>
      <selection pane="bottomLeft" activeCell="L43" sqref="L43"/>
    </sheetView>
  </sheetViews>
  <sheetFormatPr baseColWidth="10" defaultRowHeight="15" x14ac:dyDescent="0.25"/>
  <cols>
    <col min="1" max="1" width="6.7109375" style="1" bestFit="1" customWidth="1"/>
    <col min="2" max="2" width="11" style="1" customWidth="1"/>
    <col min="3" max="3" width="3.5703125" style="1" bestFit="1" customWidth="1"/>
    <col min="4" max="4" width="48.85546875" style="1" customWidth="1"/>
    <col min="5" max="5" width="21.42578125" style="1" customWidth="1"/>
    <col min="6" max="6" width="8.5703125" style="1" bestFit="1" customWidth="1"/>
    <col min="7" max="7" width="8.42578125" style="1" customWidth="1"/>
    <col min="8" max="8" width="7.7109375" style="1" bestFit="1" customWidth="1"/>
    <col min="9" max="9" width="10.85546875" style="1" customWidth="1"/>
    <col min="10" max="10" width="12" style="1" bestFit="1" customWidth="1"/>
    <col min="11" max="16384" width="11.42578125" style="1"/>
  </cols>
  <sheetData>
    <row r="1" spans="1:13" ht="73.5" customHeight="1" thickBot="1" x14ac:dyDescent="0.3">
      <c r="A1" s="82" t="s">
        <v>12</v>
      </c>
      <c r="B1" s="83"/>
      <c r="C1" s="83"/>
      <c r="D1" s="83"/>
      <c r="E1" s="83"/>
      <c r="F1" s="83"/>
      <c r="G1" s="83"/>
      <c r="H1" s="83"/>
      <c r="I1" s="83"/>
      <c r="J1" s="83"/>
      <c r="K1" s="83"/>
      <c r="L1" s="83"/>
      <c r="M1" s="84"/>
    </row>
    <row r="2" spans="1:13" ht="60" customHeight="1" x14ac:dyDescent="0.25">
      <c r="A2" s="80" t="s">
        <v>39</v>
      </c>
      <c r="B2" s="80"/>
      <c r="C2" s="80"/>
      <c r="D2" s="80"/>
      <c r="E2" s="80"/>
      <c r="F2" s="80"/>
      <c r="G2" s="80"/>
      <c r="H2" s="80"/>
      <c r="I2" s="80"/>
      <c r="J2" s="80"/>
    </row>
    <row r="3" spans="1:13" x14ac:dyDescent="0.25">
      <c r="A3" s="25"/>
      <c r="B3" s="25"/>
      <c r="C3" s="25"/>
      <c r="D3" s="25"/>
      <c r="E3" s="25"/>
      <c r="F3" s="25"/>
      <c r="G3" s="25"/>
      <c r="H3" s="25"/>
      <c r="I3" s="25"/>
      <c r="J3" s="25"/>
    </row>
    <row r="4" spans="1:13" x14ac:dyDescent="0.25">
      <c r="A4" s="26" t="s">
        <v>67</v>
      </c>
      <c r="B4" s="25"/>
      <c r="C4" s="25"/>
      <c r="D4" s="25"/>
      <c r="E4" s="25"/>
      <c r="F4" s="25"/>
      <c r="G4" s="25"/>
      <c r="H4" s="25"/>
      <c r="I4" s="25"/>
      <c r="J4" s="25"/>
    </row>
    <row r="5" spans="1:13" x14ac:dyDescent="0.25">
      <c r="A5" s="37" t="s">
        <v>0</v>
      </c>
      <c r="B5" s="37" t="s">
        <v>1</v>
      </c>
      <c r="C5" s="37" t="s">
        <v>2</v>
      </c>
      <c r="D5" s="38" t="s">
        <v>3</v>
      </c>
      <c r="E5" s="37" t="s">
        <v>40</v>
      </c>
      <c r="F5" s="37" t="s">
        <v>56</v>
      </c>
      <c r="G5" s="37" t="s">
        <v>57</v>
      </c>
      <c r="H5" s="37" t="s">
        <v>58</v>
      </c>
      <c r="I5" s="37" t="s">
        <v>59</v>
      </c>
      <c r="J5" s="37" t="s">
        <v>4</v>
      </c>
      <c r="K5" s="37" t="s">
        <v>5</v>
      </c>
      <c r="L5" s="37" t="s">
        <v>6</v>
      </c>
      <c r="M5" s="37" t="s">
        <v>98</v>
      </c>
    </row>
    <row r="6" spans="1:13" x14ac:dyDescent="0.25">
      <c r="A6" s="39" t="s">
        <v>41</v>
      </c>
      <c r="B6" s="39" t="s">
        <v>7</v>
      </c>
      <c r="C6" s="39" t="s">
        <v>9</v>
      </c>
      <c r="D6" s="39" t="s">
        <v>68</v>
      </c>
      <c r="E6" s="40"/>
      <c r="F6" s="40"/>
      <c r="G6" s="40"/>
      <c r="H6" s="40"/>
      <c r="I6" s="40"/>
      <c r="J6" s="40"/>
      <c r="K6" s="41"/>
      <c r="L6" s="42"/>
      <c r="M6" s="42"/>
    </row>
    <row r="7" spans="1:13" x14ac:dyDescent="0.25">
      <c r="A7" s="43" t="s">
        <v>42</v>
      </c>
      <c r="B7" s="44" t="s">
        <v>8</v>
      </c>
      <c r="C7" s="44" t="s">
        <v>60</v>
      </c>
      <c r="D7" s="44" t="s">
        <v>69</v>
      </c>
      <c r="E7" s="45"/>
      <c r="F7" s="45"/>
      <c r="G7" s="45"/>
      <c r="H7" s="45"/>
      <c r="I7" s="45"/>
      <c r="J7" s="45"/>
      <c r="K7" s="46">
        <f>SUM(J9:J12)</f>
        <v>57.739999999999995</v>
      </c>
      <c r="L7" s="29"/>
      <c r="M7" s="28">
        <f>+ROUND(TRUNC(K7,2)*TRUNC(L7,2),2)</f>
        <v>0</v>
      </c>
    </row>
    <row r="8" spans="1:13" ht="169.5" customHeight="1" x14ac:dyDescent="0.25">
      <c r="A8" s="45"/>
      <c r="B8" s="45"/>
      <c r="C8" s="45"/>
      <c r="D8" s="44" t="s">
        <v>70</v>
      </c>
      <c r="E8" s="45"/>
      <c r="F8" s="45"/>
      <c r="G8" s="45"/>
      <c r="H8" s="45"/>
      <c r="I8" s="45"/>
      <c r="J8" s="45"/>
      <c r="K8" s="45"/>
      <c r="L8" s="45"/>
      <c r="M8" s="45"/>
    </row>
    <row r="9" spans="1:13" ht="33.75" x14ac:dyDescent="0.25">
      <c r="A9" s="45"/>
      <c r="B9" s="45"/>
      <c r="C9" s="45"/>
      <c r="D9" s="45"/>
      <c r="E9" s="44" t="s">
        <v>71</v>
      </c>
      <c r="F9" s="47">
        <v>1</v>
      </c>
      <c r="G9" s="46">
        <v>19.2</v>
      </c>
      <c r="H9" s="46">
        <v>1</v>
      </c>
      <c r="I9" s="46">
        <v>0</v>
      </c>
      <c r="J9" s="46">
        <v>19.2</v>
      </c>
      <c r="K9" s="45"/>
      <c r="L9" s="45"/>
      <c r="M9" s="45"/>
    </row>
    <row r="10" spans="1:13" ht="22.5" x14ac:dyDescent="0.25">
      <c r="A10" s="45"/>
      <c r="B10" s="45"/>
      <c r="C10" s="45"/>
      <c r="D10" s="45"/>
      <c r="E10" s="44" t="s">
        <v>72</v>
      </c>
      <c r="F10" s="47">
        <v>1</v>
      </c>
      <c r="G10" s="46">
        <v>19.2</v>
      </c>
      <c r="H10" s="46">
        <v>1</v>
      </c>
      <c r="I10" s="46">
        <v>0</v>
      </c>
      <c r="J10" s="46">
        <v>19.2</v>
      </c>
      <c r="K10" s="45"/>
      <c r="L10" s="45"/>
      <c r="M10" s="45"/>
    </row>
    <row r="11" spans="1:13" ht="33.75" x14ac:dyDescent="0.25">
      <c r="A11" s="45"/>
      <c r="B11" s="45"/>
      <c r="C11" s="45"/>
      <c r="D11" s="45"/>
      <c r="E11" s="44" t="s">
        <v>73</v>
      </c>
      <c r="F11" s="47">
        <v>0.3</v>
      </c>
      <c r="G11" s="46">
        <v>32.28</v>
      </c>
      <c r="H11" s="46">
        <v>1</v>
      </c>
      <c r="I11" s="46">
        <v>0</v>
      </c>
      <c r="J11" s="46">
        <v>9.68</v>
      </c>
      <c r="K11" s="45"/>
      <c r="L11" s="45"/>
      <c r="M11" s="45"/>
    </row>
    <row r="12" spans="1:13" x14ac:dyDescent="0.25">
      <c r="A12" s="45"/>
      <c r="B12" s="45"/>
      <c r="C12" s="45"/>
      <c r="D12" s="45"/>
      <c r="E12" s="44" t="s">
        <v>9</v>
      </c>
      <c r="F12" s="47">
        <v>0.3</v>
      </c>
      <c r="G12" s="46">
        <v>32.200000000000003</v>
      </c>
      <c r="H12" s="46">
        <v>1</v>
      </c>
      <c r="I12" s="46">
        <v>0</v>
      </c>
      <c r="J12" s="46">
        <v>9.66</v>
      </c>
      <c r="K12" s="45"/>
      <c r="L12" s="45"/>
      <c r="M12" s="45"/>
    </row>
    <row r="13" spans="1:13" x14ac:dyDescent="0.25">
      <c r="A13" s="43" t="s">
        <v>43</v>
      </c>
      <c r="B13" s="44" t="s">
        <v>8</v>
      </c>
      <c r="C13" s="44" t="s">
        <v>60</v>
      </c>
      <c r="D13" s="44" t="s">
        <v>74</v>
      </c>
      <c r="E13" s="45"/>
      <c r="F13" s="45"/>
      <c r="G13" s="45"/>
      <c r="H13" s="45"/>
      <c r="I13" s="45"/>
      <c r="J13" s="45"/>
      <c r="K13" s="46">
        <f>SUM(J15:J18)</f>
        <v>57.739999999999995</v>
      </c>
      <c r="L13" s="29"/>
      <c r="M13" s="28">
        <f>+ROUND(TRUNC(K13,2)*TRUNC(L13,2),2)</f>
        <v>0</v>
      </c>
    </row>
    <row r="14" spans="1:13" ht="165.75" customHeight="1" x14ac:dyDescent="0.25">
      <c r="A14" s="45"/>
      <c r="B14" s="45"/>
      <c r="C14" s="45"/>
      <c r="D14" s="44" t="s">
        <v>75</v>
      </c>
      <c r="E14" s="45"/>
      <c r="F14" s="45"/>
      <c r="G14" s="45"/>
      <c r="H14" s="45"/>
      <c r="I14" s="45"/>
      <c r="J14" s="45"/>
      <c r="K14" s="45"/>
      <c r="L14" s="45"/>
      <c r="M14" s="45"/>
    </row>
    <row r="15" spans="1:13" ht="22.5" x14ac:dyDescent="0.25">
      <c r="A15" s="45"/>
      <c r="B15" s="45"/>
      <c r="C15" s="45"/>
      <c r="D15" s="45"/>
      <c r="E15" s="44" t="s">
        <v>71</v>
      </c>
      <c r="F15" s="47">
        <v>1</v>
      </c>
      <c r="G15" s="46">
        <v>19.2</v>
      </c>
      <c r="H15" s="46">
        <v>1</v>
      </c>
      <c r="I15" s="46">
        <v>0</v>
      </c>
      <c r="J15" s="46">
        <v>19.2</v>
      </c>
      <c r="K15" s="45"/>
      <c r="L15" s="45"/>
      <c r="M15" s="45"/>
    </row>
    <row r="16" spans="1:13" ht="22.5" x14ac:dyDescent="0.25">
      <c r="A16" s="45"/>
      <c r="B16" s="45"/>
      <c r="C16" s="45"/>
      <c r="D16" s="45"/>
      <c r="E16" s="44" t="s">
        <v>76</v>
      </c>
      <c r="F16" s="47">
        <v>1</v>
      </c>
      <c r="G16" s="46">
        <v>19.2</v>
      </c>
      <c r="H16" s="46">
        <v>1</v>
      </c>
      <c r="I16" s="46">
        <v>0</v>
      </c>
      <c r="J16" s="46">
        <v>19.2</v>
      </c>
      <c r="K16" s="45"/>
      <c r="L16" s="45"/>
      <c r="M16" s="45"/>
    </row>
    <row r="17" spans="1:13" ht="22.5" x14ac:dyDescent="0.25">
      <c r="A17" s="45"/>
      <c r="B17" s="45"/>
      <c r="C17" s="45"/>
      <c r="D17" s="45"/>
      <c r="E17" s="44" t="s">
        <v>73</v>
      </c>
      <c r="F17" s="47">
        <v>0.3</v>
      </c>
      <c r="G17" s="46">
        <v>32.28</v>
      </c>
      <c r="H17" s="46">
        <v>1</v>
      </c>
      <c r="I17" s="46">
        <v>0</v>
      </c>
      <c r="J17" s="46">
        <v>9.68</v>
      </c>
      <c r="K17" s="45"/>
      <c r="L17" s="45"/>
      <c r="M17" s="45"/>
    </row>
    <row r="18" spans="1:13" x14ac:dyDescent="0.25">
      <c r="A18" s="45"/>
      <c r="B18" s="45"/>
      <c r="C18" s="45"/>
      <c r="D18" s="45"/>
      <c r="E18" s="44" t="s">
        <v>9</v>
      </c>
      <c r="F18" s="47">
        <v>0.3</v>
      </c>
      <c r="G18" s="46">
        <v>32.200000000000003</v>
      </c>
      <c r="H18" s="46">
        <v>1</v>
      </c>
      <c r="I18" s="46">
        <v>0</v>
      </c>
      <c r="J18" s="46">
        <v>9.66</v>
      </c>
      <c r="K18" s="45"/>
      <c r="L18" s="45"/>
      <c r="M18" s="45"/>
    </row>
    <row r="19" spans="1:13" ht="18" customHeight="1" x14ac:dyDescent="0.25">
      <c r="A19" s="43" t="s">
        <v>44</v>
      </c>
      <c r="B19" s="44" t="s">
        <v>8</v>
      </c>
      <c r="C19" s="44" t="s">
        <v>60</v>
      </c>
      <c r="D19" s="44" t="s">
        <v>77</v>
      </c>
      <c r="E19" s="45"/>
      <c r="F19" s="45"/>
      <c r="G19" s="45"/>
      <c r="H19" s="45"/>
      <c r="I19" s="45"/>
      <c r="J19" s="45"/>
      <c r="K19" s="46">
        <f>SUM(J21:J24)</f>
        <v>102.88000000000001</v>
      </c>
      <c r="L19" s="29"/>
      <c r="M19" s="28">
        <f>+ROUND(TRUNC(K19,2)*TRUNC(L19,2),2)</f>
        <v>0</v>
      </c>
    </row>
    <row r="20" spans="1:13" ht="173.25" customHeight="1" x14ac:dyDescent="0.25">
      <c r="A20" s="45"/>
      <c r="B20" s="45"/>
      <c r="C20" s="45"/>
      <c r="D20" s="44" t="s">
        <v>78</v>
      </c>
      <c r="E20" s="45"/>
      <c r="F20" s="45"/>
      <c r="G20" s="45"/>
      <c r="H20" s="45"/>
      <c r="I20" s="45"/>
      <c r="J20" s="45"/>
      <c r="K20" s="45"/>
      <c r="L20" s="45"/>
      <c r="M20" s="45"/>
    </row>
    <row r="21" spans="1:13" s="48" customFormat="1" ht="22.5" x14ac:dyDescent="0.25">
      <c r="A21" s="45"/>
      <c r="B21" s="45"/>
      <c r="C21" s="45"/>
      <c r="D21" s="45"/>
      <c r="E21" s="44" t="s">
        <v>71</v>
      </c>
      <c r="F21" s="47">
        <v>1</v>
      </c>
      <c r="G21" s="46">
        <v>19.2</v>
      </c>
      <c r="H21" s="46">
        <v>1</v>
      </c>
      <c r="I21" s="46">
        <v>0</v>
      </c>
      <c r="J21" s="46">
        <v>19.2</v>
      </c>
      <c r="K21" s="45"/>
      <c r="L21" s="45"/>
      <c r="M21" s="45"/>
    </row>
    <row r="22" spans="1:13" s="48" customFormat="1" ht="22.5" x14ac:dyDescent="0.25">
      <c r="A22" s="45"/>
      <c r="B22" s="45"/>
      <c r="C22" s="45"/>
      <c r="D22" s="45"/>
      <c r="E22" s="44" t="s">
        <v>76</v>
      </c>
      <c r="F22" s="47">
        <v>1</v>
      </c>
      <c r="G22" s="46">
        <v>19.2</v>
      </c>
      <c r="H22" s="46">
        <v>1</v>
      </c>
      <c r="I22" s="46">
        <v>0</v>
      </c>
      <c r="J22" s="46">
        <v>19.2</v>
      </c>
      <c r="K22" s="45"/>
      <c r="L22" s="45"/>
      <c r="M22" s="45"/>
    </row>
    <row r="23" spans="1:13" s="48" customFormat="1" ht="22.5" x14ac:dyDescent="0.25">
      <c r="A23" s="45"/>
      <c r="B23" s="45"/>
      <c r="C23" s="45"/>
      <c r="D23" s="45"/>
      <c r="E23" s="44" t="s">
        <v>79</v>
      </c>
      <c r="F23" s="47">
        <v>1</v>
      </c>
      <c r="G23" s="46">
        <v>32.28</v>
      </c>
      <c r="H23" s="46">
        <v>1</v>
      </c>
      <c r="I23" s="46">
        <v>0</v>
      </c>
      <c r="J23" s="46">
        <v>32.28</v>
      </c>
      <c r="K23" s="45"/>
      <c r="L23" s="45"/>
      <c r="M23" s="45"/>
    </row>
    <row r="24" spans="1:13" s="48" customFormat="1" x14ac:dyDescent="0.25">
      <c r="A24" s="45"/>
      <c r="B24" s="45"/>
      <c r="C24" s="45"/>
      <c r="D24" s="45"/>
      <c r="E24" s="44" t="s">
        <v>9</v>
      </c>
      <c r="F24" s="47">
        <v>1</v>
      </c>
      <c r="G24" s="46">
        <v>32.200000000000003</v>
      </c>
      <c r="H24" s="46">
        <v>1</v>
      </c>
      <c r="I24" s="46">
        <v>0</v>
      </c>
      <c r="J24" s="46">
        <v>32.200000000000003</v>
      </c>
      <c r="K24" s="45"/>
      <c r="L24" s="45"/>
      <c r="M24" s="45"/>
    </row>
    <row r="25" spans="1:13" ht="18" customHeight="1" x14ac:dyDescent="0.25">
      <c r="A25" s="43" t="s">
        <v>82</v>
      </c>
      <c r="B25" s="44" t="s">
        <v>8</v>
      </c>
      <c r="C25" s="44" t="s">
        <v>60</v>
      </c>
      <c r="D25" s="44" t="s">
        <v>80</v>
      </c>
      <c r="E25" s="45"/>
      <c r="F25" s="45"/>
      <c r="G25" s="45"/>
      <c r="H25" s="45"/>
      <c r="I25" s="45"/>
      <c r="J25" s="45"/>
      <c r="K25" s="46">
        <v>1</v>
      </c>
      <c r="L25" s="29"/>
      <c r="M25" s="28">
        <f>+ROUND(TRUNC(K25,2)*TRUNC(L25,2),2)</f>
        <v>0</v>
      </c>
    </row>
    <row r="26" spans="1:13" s="48" customFormat="1" ht="45" x14ac:dyDescent="0.25">
      <c r="A26" s="45"/>
      <c r="B26" s="45"/>
      <c r="C26" s="45"/>
      <c r="D26" s="45" t="s">
        <v>81</v>
      </c>
      <c r="E26" s="45"/>
      <c r="F26" s="45"/>
      <c r="G26" s="45"/>
      <c r="H26" s="45"/>
      <c r="I26" s="45"/>
      <c r="J26" s="49"/>
      <c r="K26" s="50"/>
      <c r="L26" s="46"/>
      <c r="M26" s="30"/>
    </row>
    <row r="27" spans="1:13" ht="18" customHeight="1" x14ac:dyDescent="0.25">
      <c r="A27" s="33" t="s">
        <v>83</v>
      </c>
      <c r="B27" s="33" t="s">
        <v>8</v>
      </c>
      <c r="C27" s="33" t="s">
        <v>60</v>
      </c>
      <c r="D27" s="33" t="s">
        <v>99</v>
      </c>
      <c r="E27" s="34"/>
      <c r="F27" s="34"/>
      <c r="G27" s="34"/>
      <c r="H27" s="34"/>
      <c r="I27" s="34"/>
      <c r="J27" s="34"/>
      <c r="K27" s="35">
        <v>1</v>
      </c>
      <c r="L27" s="35">
        <v>750</v>
      </c>
      <c r="M27" s="35">
        <f>+ROUND(TRUNC(K27,2)*TRUNC(L27,2),2)</f>
        <v>750</v>
      </c>
    </row>
    <row r="28" spans="1:13" s="48" customFormat="1" ht="97.5" customHeight="1" x14ac:dyDescent="0.25">
      <c r="A28" s="45"/>
      <c r="B28" s="45"/>
      <c r="C28" s="45"/>
      <c r="D28" s="45" t="s">
        <v>84</v>
      </c>
      <c r="E28" s="45"/>
      <c r="F28" s="45"/>
      <c r="G28" s="45"/>
      <c r="H28" s="45"/>
      <c r="I28" s="45"/>
      <c r="J28" s="49"/>
      <c r="K28" s="50"/>
      <c r="L28" s="46"/>
      <c r="M28" s="30"/>
    </row>
    <row r="29" spans="1:13" s="48" customFormat="1" x14ac:dyDescent="0.25">
      <c r="A29" s="45"/>
      <c r="B29" s="45"/>
      <c r="C29" s="45"/>
      <c r="D29" s="45"/>
      <c r="E29" s="45"/>
      <c r="F29" s="45"/>
      <c r="G29" s="45"/>
      <c r="H29" s="45"/>
      <c r="I29" s="45"/>
      <c r="J29" s="49" t="s">
        <v>45</v>
      </c>
      <c r="K29" s="51"/>
      <c r="L29" s="50"/>
      <c r="M29" s="28">
        <f>SUM(M7+M13+M19+M25+M27)</f>
        <v>750</v>
      </c>
    </row>
    <row r="30" spans="1:13" x14ac:dyDescent="0.25">
      <c r="A30" s="39" t="s">
        <v>46</v>
      </c>
      <c r="B30" s="39" t="s">
        <v>7</v>
      </c>
      <c r="C30" s="39" t="s">
        <v>9</v>
      </c>
      <c r="D30" s="39" t="s">
        <v>85</v>
      </c>
      <c r="E30" s="40"/>
      <c r="F30" s="40"/>
      <c r="G30" s="40"/>
      <c r="H30" s="40"/>
      <c r="I30" s="40"/>
      <c r="J30" s="40"/>
      <c r="K30" s="41"/>
      <c r="L30" s="42"/>
      <c r="M30" s="42"/>
    </row>
    <row r="31" spans="1:13" x14ac:dyDescent="0.25">
      <c r="A31" s="43" t="s">
        <v>47</v>
      </c>
      <c r="B31" s="44" t="s">
        <v>8</v>
      </c>
      <c r="C31" s="44" t="s">
        <v>60</v>
      </c>
      <c r="D31" s="44" t="s">
        <v>86</v>
      </c>
      <c r="E31" s="45"/>
      <c r="F31" s="45"/>
      <c r="G31" s="45"/>
      <c r="H31" s="45"/>
      <c r="I31" s="45"/>
      <c r="J31" s="45"/>
      <c r="K31" s="46">
        <v>1</v>
      </c>
      <c r="L31" s="29"/>
      <c r="M31" s="28">
        <f>+ROUND(TRUNC(K31,2)*TRUNC(L31,2),2)</f>
        <v>0</v>
      </c>
    </row>
    <row r="32" spans="1:13" ht="159.75" customHeight="1" x14ac:dyDescent="0.25">
      <c r="A32" s="45"/>
      <c r="B32" s="45"/>
      <c r="C32" s="45"/>
      <c r="D32" s="52" t="s">
        <v>87</v>
      </c>
      <c r="E32" s="45"/>
      <c r="F32" s="45"/>
      <c r="G32" s="45"/>
      <c r="H32" s="45"/>
      <c r="I32" s="45"/>
      <c r="J32" s="45"/>
      <c r="K32" s="45"/>
      <c r="L32" s="45"/>
      <c r="M32" s="45"/>
    </row>
    <row r="33" spans="1:13" ht="18" customHeight="1" x14ac:dyDescent="0.25">
      <c r="A33" s="45"/>
      <c r="B33" s="45"/>
      <c r="C33" s="45"/>
      <c r="D33" s="45"/>
      <c r="E33" s="45"/>
      <c r="F33" s="45"/>
      <c r="G33" s="45"/>
      <c r="H33" s="45"/>
      <c r="I33" s="45"/>
      <c r="J33" s="49" t="s">
        <v>48</v>
      </c>
      <c r="K33" s="50"/>
      <c r="L33" s="46"/>
      <c r="M33" s="28">
        <f>M31</f>
        <v>0</v>
      </c>
    </row>
    <row r="34" spans="1:13" x14ac:dyDescent="0.25">
      <c r="A34" s="39" t="s">
        <v>49</v>
      </c>
      <c r="B34" s="39" t="s">
        <v>7</v>
      </c>
      <c r="C34" s="39" t="s">
        <v>9</v>
      </c>
      <c r="D34" s="39" t="s">
        <v>50</v>
      </c>
      <c r="E34" s="40"/>
      <c r="F34" s="40"/>
      <c r="G34" s="40"/>
      <c r="H34" s="40"/>
      <c r="I34" s="40"/>
      <c r="J34" s="40"/>
      <c r="K34" s="41"/>
      <c r="L34" s="42"/>
      <c r="M34" s="42"/>
    </row>
    <row r="35" spans="1:13" x14ac:dyDescent="0.25">
      <c r="A35" s="43" t="s">
        <v>51</v>
      </c>
      <c r="B35" s="44" t="s">
        <v>8</v>
      </c>
      <c r="C35" s="44" t="s">
        <v>61</v>
      </c>
      <c r="D35" s="44" t="s">
        <v>88</v>
      </c>
      <c r="E35" s="45"/>
      <c r="F35" s="45"/>
      <c r="G35" s="45"/>
      <c r="H35" s="45"/>
      <c r="I35" s="45"/>
      <c r="J35" s="45"/>
      <c r="K35" s="46">
        <v>1</v>
      </c>
      <c r="L35" s="29"/>
      <c r="M35" s="27">
        <f>+ROUND(TRUNC(K35,2)*TRUNC(L35,2),2)</f>
        <v>0</v>
      </c>
    </row>
    <row r="36" spans="1:13" ht="305.25" customHeight="1" x14ac:dyDescent="0.25">
      <c r="A36" s="45"/>
      <c r="B36" s="45"/>
      <c r="C36" s="45"/>
      <c r="D36" s="44" t="s">
        <v>89</v>
      </c>
      <c r="E36" s="45"/>
      <c r="F36" s="45"/>
      <c r="G36" s="45"/>
      <c r="H36" s="45"/>
      <c r="I36" s="45"/>
      <c r="J36" s="45"/>
      <c r="K36" s="45"/>
      <c r="L36" s="45"/>
      <c r="M36" s="45"/>
    </row>
    <row r="37" spans="1:13" x14ac:dyDescent="0.25">
      <c r="A37" s="45"/>
      <c r="B37" s="45"/>
      <c r="C37" s="45"/>
      <c r="D37" s="45"/>
      <c r="E37" s="45"/>
      <c r="F37" s="45"/>
      <c r="G37" s="45"/>
      <c r="H37" s="45"/>
      <c r="I37" s="45"/>
      <c r="J37" s="49" t="s">
        <v>52</v>
      </c>
      <c r="K37" s="50"/>
      <c r="L37" s="46"/>
      <c r="M37" s="28">
        <f>M35</f>
        <v>0</v>
      </c>
    </row>
    <row r="38" spans="1:13" x14ac:dyDescent="0.25">
      <c r="A38" s="39" t="s">
        <v>53</v>
      </c>
      <c r="B38" s="39" t="s">
        <v>7</v>
      </c>
      <c r="C38" s="39" t="s">
        <v>9</v>
      </c>
      <c r="D38" s="39" t="s">
        <v>11</v>
      </c>
      <c r="E38" s="40"/>
      <c r="F38" s="40"/>
      <c r="G38" s="40"/>
      <c r="H38" s="40"/>
      <c r="I38" s="40"/>
      <c r="J38" s="40"/>
      <c r="K38" s="41"/>
      <c r="L38" s="42"/>
      <c r="M38" s="42"/>
    </row>
    <row r="39" spans="1:13" x14ac:dyDescent="0.25">
      <c r="A39" s="43" t="s">
        <v>54</v>
      </c>
      <c r="B39" s="44" t="s">
        <v>8</v>
      </c>
      <c r="C39" s="44" t="s">
        <v>61</v>
      </c>
      <c r="D39" s="44" t="s">
        <v>11</v>
      </c>
      <c r="E39" s="45"/>
      <c r="F39" s="45"/>
      <c r="G39" s="45"/>
      <c r="H39" s="45"/>
      <c r="I39" s="45"/>
      <c r="J39" s="45"/>
      <c r="K39" s="46">
        <v>1</v>
      </c>
      <c r="L39" s="29"/>
      <c r="M39" s="28">
        <f>+ROUND(TRUNC(K39,2)*TRUNC(L39,2),2)</f>
        <v>0</v>
      </c>
    </row>
    <row r="40" spans="1:13" ht="223.5" customHeight="1" x14ac:dyDescent="0.25">
      <c r="A40" s="45"/>
      <c r="B40" s="45"/>
      <c r="C40" s="45"/>
      <c r="D40" s="44" t="s">
        <v>90</v>
      </c>
      <c r="E40" s="45"/>
      <c r="F40" s="45"/>
      <c r="G40" s="45"/>
      <c r="H40" s="45"/>
      <c r="I40" s="45"/>
      <c r="J40" s="45"/>
      <c r="K40" s="45"/>
      <c r="L40" s="45"/>
      <c r="M40" s="45"/>
    </row>
    <row r="41" spans="1:13" x14ac:dyDescent="0.25">
      <c r="A41" s="45"/>
      <c r="B41" s="45"/>
      <c r="C41" s="45"/>
      <c r="D41" s="45"/>
      <c r="E41" s="45"/>
      <c r="F41" s="45"/>
      <c r="G41" s="45"/>
      <c r="H41" s="45"/>
      <c r="I41" s="45"/>
      <c r="J41" s="49" t="s">
        <v>62</v>
      </c>
      <c r="K41" s="51"/>
      <c r="L41" s="50"/>
      <c r="M41" s="28">
        <f>M39</f>
        <v>0</v>
      </c>
    </row>
    <row r="42" spans="1:13" x14ac:dyDescent="0.25">
      <c r="A42" s="39" t="s">
        <v>55</v>
      </c>
      <c r="B42" s="39" t="s">
        <v>7</v>
      </c>
      <c r="C42" s="39" t="s">
        <v>9</v>
      </c>
      <c r="D42" s="39" t="s">
        <v>10</v>
      </c>
      <c r="E42" s="40"/>
      <c r="F42" s="40"/>
      <c r="G42" s="40"/>
      <c r="H42" s="40"/>
      <c r="I42" s="40"/>
      <c r="J42" s="40"/>
      <c r="K42" s="41"/>
      <c r="L42" s="42"/>
      <c r="M42" s="42"/>
    </row>
    <row r="43" spans="1:13" x14ac:dyDescent="0.25">
      <c r="A43" s="43" t="s">
        <v>63</v>
      </c>
      <c r="B43" s="44" t="s">
        <v>8</v>
      </c>
      <c r="C43" s="44" t="s">
        <v>61</v>
      </c>
      <c r="D43" s="44" t="s">
        <v>10</v>
      </c>
      <c r="E43" s="45"/>
      <c r="F43" s="45"/>
      <c r="G43" s="45"/>
      <c r="H43" s="45"/>
      <c r="I43" s="45"/>
      <c r="J43" s="45"/>
      <c r="K43" s="46">
        <v>1</v>
      </c>
      <c r="L43" s="29"/>
      <c r="M43" s="27">
        <f>ROUND(K43*L43,2)</f>
        <v>0</v>
      </c>
    </row>
    <row r="44" spans="1:13" s="2" customFormat="1" ht="127.5" customHeight="1" x14ac:dyDescent="0.25">
      <c r="A44" s="45"/>
      <c r="B44" s="45"/>
      <c r="C44" s="45"/>
      <c r="D44" s="44" t="s">
        <v>91</v>
      </c>
      <c r="E44" s="45"/>
      <c r="F44" s="45"/>
      <c r="G44" s="45"/>
      <c r="H44" s="45"/>
      <c r="I44" s="45"/>
      <c r="J44" s="45"/>
      <c r="K44" s="45"/>
      <c r="L44" s="45"/>
      <c r="M44" s="45"/>
    </row>
    <row r="45" spans="1:13" s="2" customFormat="1" x14ac:dyDescent="0.25">
      <c r="A45" s="45"/>
      <c r="B45" s="45"/>
      <c r="C45" s="45"/>
      <c r="D45" s="45"/>
      <c r="E45" s="45"/>
      <c r="F45" s="45"/>
      <c r="G45" s="45"/>
      <c r="H45" s="45"/>
      <c r="I45" s="45"/>
      <c r="J45" s="49" t="s">
        <v>64</v>
      </c>
      <c r="K45" s="51"/>
      <c r="L45" s="50"/>
      <c r="M45" s="28">
        <f>M43</f>
        <v>0</v>
      </c>
    </row>
    <row r="46" spans="1:13" x14ac:dyDescent="0.25">
      <c r="A46" s="77" t="s">
        <v>92</v>
      </c>
      <c r="B46" s="78"/>
      <c r="C46" s="78"/>
      <c r="D46" s="78"/>
      <c r="E46" s="78"/>
      <c r="F46" s="78"/>
      <c r="G46" s="78"/>
      <c r="H46" s="78"/>
      <c r="I46" s="78"/>
      <c r="J46" s="78"/>
      <c r="K46" s="78"/>
      <c r="L46" s="79"/>
      <c r="M46" s="28">
        <f>SUM(M29+M33+M37+M41+M45)</f>
        <v>750</v>
      </c>
    </row>
    <row r="48" spans="1:13" ht="15" customHeight="1" x14ac:dyDescent="0.25">
      <c r="A48" s="81" t="s">
        <v>93</v>
      </c>
      <c r="B48" s="81"/>
      <c r="C48" s="81"/>
      <c r="D48" s="81"/>
      <c r="E48" s="81"/>
      <c r="F48" s="81"/>
      <c r="G48" s="81"/>
      <c r="H48" s="81"/>
      <c r="I48" s="81"/>
      <c r="J48" s="81"/>
      <c r="K48" s="81"/>
      <c r="L48" s="81"/>
      <c r="M48" s="81"/>
    </row>
    <row r="49" spans="1:13" x14ac:dyDescent="0.25">
      <c r="A49" s="81" t="s">
        <v>100</v>
      </c>
      <c r="B49" s="81"/>
      <c r="C49" s="81"/>
      <c r="D49" s="81"/>
      <c r="E49" s="81"/>
      <c r="F49" s="81"/>
      <c r="G49" s="81"/>
      <c r="H49" s="81"/>
      <c r="I49" s="81"/>
      <c r="J49" s="81"/>
      <c r="K49" s="81"/>
      <c r="L49" s="81"/>
      <c r="M49" s="81"/>
    </row>
    <row r="52" spans="1:13" x14ac:dyDescent="0.25">
      <c r="D52" s="85"/>
      <c r="E52" s="85"/>
      <c r="F52" s="32" t="s">
        <v>94</v>
      </c>
      <c r="G52" s="85"/>
      <c r="H52" s="85"/>
    </row>
    <row r="53" spans="1:13" x14ac:dyDescent="0.25">
      <c r="G53" s="86" t="s">
        <v>95</v>
      </c>
      <c r="H53" s="86"/>
    </row>
    <row r="54" spans="1:13" x14ac:dyDescent="0.25">
      <c r="C54" s="31" t="s">
        <v>96</v>
      </c>
      <c r="D54" s="87"/>
      <c r="E54" s="87"/>
      <c r="F54" s="87"/>
      <c r="G54" s="87"/>
    </row>
    <row r="55" spans="1:13" x14ac:dyDescent="0.25">
      <c r="D55" s="88" t="s">
        <v>97</v>
      </c>
      <c r="E55" s="88"/>
      <c r="F55" s="88"/>
      <c r="G55" s="88"/>
    </row>
  </sheetData>
  <sheetProtection algorithmName="SHA-512" hashValue="5DzFSvpvOmtcQpeVIRIZNHz8Ai0VSLpRREPceII3kVb55XVfUD/vbslw/qTDdt9iKSfUTE3lGDcNMfZgwGWhuw==" saltValue="I8GYP+3vXCOJxMUAW+frgQ==" spinCount="100000" sheet="1" objects="1" scenarios="1" selectLockedCells="1"/>
  <mergeCells count="10">
    <mergeCell ref="D52:E52"/>
    <mergeCell ref="G52:H52"/>
    <mergeCell ref="G53:H53"/>
    <mergeCell ref="D54:G54"/>
    <mergeCell ref="D55:G55"/>
    <mergeCell ref="A46:L46"/>
    <mergeCell ref="A2:J2"/>
    <mergeCell ref="A48:M48"/>
    <mergeCell ref="A49:M49"/>
    <mergeCell ref="A1:M1"/>
  </mergeCells>
  <conditionalFormatting sqref="J41">
    <cfRule type="expression" dxfId="1" priority="3">
      <formula>LEN(I68)+LEN(I69)&gt;0</formula>
    </cfRule>
    <cfRule type="expression" dxfId="0" priority="4">
      <formula>LEN(I41)+LEN(I42)&gt;0</formula>
    </cfRule>
  </conditionalFormatting>
  <dataValidations disablePrompts="1" count="1">
    <dataValidation type="list" allowBlank="1" showInputMessage="1" showErrorMessage="1" sqref="B6:B45" xr:uid="{4BEAF420-7C89-4F9A-ADA7-395C11F600A9}">
      <formula1>"Capítulo,Partida,Mano de obra,Maquinaria,Material,Otros,Tarea,"</formula1>
    </dataValidation>
  </dataValidations>
  <printOptions horizontalCentered="1"/>
  <pageMargins left="0.70866141732283472" right="0.51181102362204722" top="0.55118110236220474" bottom="0.55118110236220474" header="0.31496062992125984" footer="0.31496062992125984"/>
  <pageSetup paperSize="9" scale="52" fitToHeight="20" orientation="portrait" r:id="rId1"/>
  <headerFooter>
    <oddFooter>&amp;R&amp;P / &amp;N</oddFooter>
  </headerFooter>
  <ignoredErrors>
    <ignoredError sqref="A30 A6 A3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2026-07-24T12:05:28Z</cp:lastPrinted>
  <dcterms:created xsi:type="dcterms:W3CDTF">2026-02-02T12:27:45Z</dcterms:created>
  <dcterms:modified xsi:type="dcterms:W3CDTF">2026-07-24T12:21:21Z</dcterms:modified>
</cp:coreProperties>
</file>