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Z:\compras\general\unidad_b\OBRAS Y MANTENIMIENTO\2 SOLICITUDES\1 EN TRÁMITE\J S-03751-2026 - Adaptac cubierta cumplim normativa instal barandilla autoportante CT RNE Vitoria(CM-NV)\DOCU\"/>
    </mc:Choice>
  </mc:AlternateContent>
  <xr:revisionPtr revIDLastSave="0" documentId="13_ncr:1_{796A158A-5425-4A4D-8653-2D85D4AA9AFF}" xr6:coauthVersionLast="36" xr6:coauthVersionMax="36" xr10:uidLastSave="{00000000-0000-0000-0000-000000000000}"/>
  <bookViews>
    <workbookView xWindow="0" yWindow="0" windowWidth="28395" windowHeight="12090" xr2:uid="{4E491F8B-0BC3-426C-AC5F-ABBE5247C88E}"/>
  </bookViews>
  <sheets>
    <sheet name="Anexo I pag 1 oferta" sheetId="8" r:id="rId1"/>
    <sheet name="Anexo I Tabla Desglose Precio" sheetId="6" r:id="rId2"/>
  </sheets>
  <definedNames>
    <definedName name="_xlnm._FilterDatabase" localSheetId="1" hidden="1">'Anexo I Tabla Desglose Precio'!$A$5:$J$5</definedName>
    <definedName name="_xlnm.Print_Area" localSheetId="0">'Anexo I pag 1 oferta'!$A$3:$J$44</definedName>
    <definedName name="_xlnm.Print_Area" localSheetId="1">'Anexo I Tabla Desglose Precio'!$A$7:$G$42</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6" i="6" l="1"/>
  <c r="J38" i="6" l="1"/>
  <c r="J15" i="6"/>
  <c r="J32" i="6" l="1"/>
  <c r="J34" i="6" s="1"/>
  <c r="J11" i="6"/>
  <c r="J7" i="6"/>
  <c r="J18" i="6" l="1"/>
  <c r="J20" i="6"/>
  <c r="J22" i="6" s="1"/>
  <c r="J28" i="6"/>
  <c r="J30" i="6" s="1"/>
  <c r="J24" i="6"/>
  <c r="J26" i="6" s="1"/>
  <c r="J39" i="6" l="1"/>
  <c r="J40" i="6" s="1"/>
  <c r="B33" i="8"/>
  <c r="A25" i="8"/>
  <c r="J41" i="6" l="1"/>
  <c r="J42" i="6" s="1"/>
  <c r="G33" i="8" s="1"/>
</calcChain>
</file>

<file path=xl/sharedStrings.xml><?xml version="1.0" encoding="utf-8"?>
<sst xmlns="http://schemas.openxmlformats.org/spreadsheetml/2006/main" count="128" uniqueCount="99">
  <si>
    <t>Código</t>
  </si>
  <si>
    <t>Nat</t>
  </si>
  <si>
    <t>Ud</t>
  </si>
  <si>
    <t>Resumen</t>
  </si>
  <si>
    <t>Cantidad</t>
  </si>
  <si>
    <t>CanPres</t>
  </si>
  <si>
    <t>Pres</t>
  </si>
  <si>
    <t>Capítulo</t>
  </si>
  <si>
    <t>Partida</t>
  </si>
  <si>
    <t/>
  </si>
  <si>
    <t>SEGURIDAD Y SALUD</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</si>
  <si>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</si>
  <si>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NOTA IMPORTANTE: 
ESTE ANEXO I Y LA TABLA DESGLOSE PRECIO SE PRESENTARAN EN FORMATO PDF
DEBERA ESTAR FIRMADO POR DECLARANTE(S)</t>
  </si>
  <si>
    <t>ANEXO I: MODELO DE PROPOSICIÓN ECONÓMICA</t>
  </si>
  <si>
    <t xml:space="preserve">D./Dª </t>
  </si>
  <si>
    <t>(nombre o razón social)</t>
  </si>
  <si>
    <t xml:space="preserve">con NIF </t>
  </si>
  <si>
    <t xml:space="preserve">y domicilio social en </t>
  </si>
  <si>
    <t>B.  Desglose Precio:</t>
  </si>
  <si>
    <t>(tabla desglose precio se incluye en páginas siguientes)</t>
  </si>
  <si>
    <t xml:space="preserve">provisto de D.N.I. número </t>
  </si>
  <si>
    <t xml:space="preserve">expedido con fecha </t>
  </si>
  <si>
    <t xml:space="preserve">y domiciliado en </t>
  </si>
  <si>
    <t xml:space="preserve">calle/plaza </t>
  </si>
  <si>
    <t>C.P.</t>
  </si>
  <si>
    <t xml:space="preserve">en calidad de  </t>
  </si>
  <si>
    <t xml:space="preserve">                                </t>
  </si>
  <si>
    <t>(Nombre y dos apellidos)</t>
  </si>
  <si>
    <t>(cargo que ocupa)</t>
  </si>
  <si>
    <t xml:space="preserve">de la empresa   </t>
  </si>
  <si>
    <t>enterado del procedimiento general tramitado para adjudicar el expediente</t>
  </si>
  <si>
    <r>
      <rPr>
        <b/>
        <sz val="11"/>
        <color theme="1"/>
        <rFont val="Calibri"/>
        <family val="2"/>
        <scheme val="minor"/>
      </rPr>
      <t>A tal efecto, se compromete a prestarlo con estricta sujeción a todas las condiciones técnicas y legales que se contienen en esta Petición de Oferta, que ha examinado y expresamente acepta,</t>
    </r>
    <r>
      <rPr>
        <sz val="11"/>
        <color theme="1"/>
        <rFont val="Calibri"/>
        <family val="2"/>
        <scheme val="minor"/>
      </rPr>
      <t xml:space="preserve"> señalando como características de su proposición las siguientes:</t>
    </r>
  </si>
  <si>
    <t>A.	Precio ofertado, expresado sin IVA u otros impuestos indirectos equivalentes</t>
  </si>
  <si>
    <t xml:space="preserve">Expediente </t>
  </si>
  <si>
    <t>IMPORTE OFERTADO</t>
  </si>
  <si>
    <t>(IVA no incluido)</t>
  </si>
  <si>
    <t>C.P. número</t>
  </si>
  <si>
    <t>número</t>
  </si>
  <si>
    <t xml:space="preserve">ESTA TABLA DESGLOSE PRECIO DE OFERTA 
SE PRESENTARA EN FORMATO PDF 
</t>
  </si>
  <si>
    <t>Comentario</t>
  </si>
  <si>
    <t>01</t>
  </si>
  <si>
    <t>01_01</t>
  </si>
  <si>
    <t>01_02</t>
  </si>
  <si>
    <t>01_03</t>
  </si>
  <si>
    <t>Total 01</t>
  </si>
  <si>
    <t>02</t>
  </si>
  <si>
    <t>02_01</t>
  </si>
  <si>
    <t>Total 02</t>
  </si>
  <si>
    <t>03</t>
  </si>
  <si>
    <t>GESTION DE RESIDUOS</t>
  </si>
  <si>
    <t>03_01</t>
  </si>
  <si>
    <t>Total 03</t>
  </si>
  <si>
    <t>04</t>
  </si>
  <si>
    <t>04_01</t>
  </si>
  <si>
    <t>05</t>
  </si>
  <si>
    <t>N</t>
  </si>
  <si>
    <t>Total 04</t>
  </si>
  <si>
    <t>05.01</t>
  </si>
  <si>
    <t>Total 05</t>
  </si>
  <si>
    <t>MEDIOS AUXILIARES</t>
  </si>
  <si>
    <t xml:space="preserve">(*) Deben ofertarse todas las partidas. Si alguna se ofertara por importe CERO se consideraría ofertada SIN COSTE para CRTVE.  </t>
  </si>
  <si>
    <t>, a</t>
  </si>
  <si>
    <t>Fdo:</t>
  </si>
  <si>
    <r>
      <rPr>
        <sz val="11"/>
        <color theme="0"/>
        <rFont val="Calibri"/>
        <family val="2"/>
        <scheme val="minor"/>
      </rPr>
      <t>.</t>
    </r>
    <r>
      <rPr>
        <sz val="11"/>
        <color theme="1"/>
        <rFont val="Calibri"/>
        <family val="2"/>
        <scheme val="minor"/>
      </rPr>
      <t xml:space="preserve">- FIRMA - (Obligatoria) </t>
    </r>
  </si>
  <si>
    <t>ImpPres (*)</t>
  </si>
  <si>
    <t>Expediente n.º S/03751/2026</t>
  </si>
  <si>
    <t xml:space="preserve">   “Adaptación cubierta para cumplimiento normativa con instalación barandilla autoportante CT RNE Vitoria"</t>
  </si>
  <si>
    <t>ML</t>
  </si>
  <si>
    <t>BARANDILLA AUTOPORTANTE</t>
  </si>
  <si>
    <t>Suministro e instalación de barandilla autoportante Tractel o equivalente formada por listones horizontales y postes de 1,10 m de acero galvanizado apoyados en bases de hormigón que garantizan la estabilidad del conjunto, incluso parte proporcional de replanteo, cualquier elemento necesario de montaje. Totalmente terminada y montada. Incluso limpieza.</t>
  </si>
  <si>
    <t>Perimetral</t>
  </si>
  <si>
    <t>*</t>
  </si>
  <si>
    <t>TRABAJOS VARIOS</t>
  </si>
  <si>
    <t>BARANDILLA SUJETA A FACHADA</t>
  </si>
  <si>
    <t>Suministro e instalación de barandilla tipo Tractel o equivalente formada por listones horizontales y postes de 1,10 m de acero galvanizado sujeta a fachada, incluso parte proporcional de replanteo, cualquier elemento necesario de montaje. Totalmente terminada y montada. Incluso limpieza.</t>
  </si>
  <si>
    <t>Zona climatización</t>
  </si>
  <si>
    <t>PA</t>
  </si>
  <si>
    <t>AYUDAS ALBAÑILERIA( #)</t>
  </si>
  <si>
    <t>PA. Trabajos adicionales necesarios no contempladas en el resto de las partidas, comprendiendo albañilería, medios auxiliares, etc. Esta partida no se podrá minusvalorar y en el caso de que surjan estos trabajos de índole menor, habrá que justificarlos con la realización efectiva de los trabajos y de manera individualizada mediante precios descompuestos.</t>
  </si>
  <si>
    <t>UD</t>
  </si>
  <si>
    <t>Medios auxiliares necesarios, para descarga de material en cubierta.</t>
  </si>
  <si>
    <t>PERMISOS MUNICIPALES</t>
  </si>
  <si>
    <t>PERMISOS MUNICIPALES - OCUPACIÓN VIA</t>
  </si>
  <si>
    <t>Tramitación y gestión de permisos municipales y licencias de obras, incluyendo la redacción de documentación técnica y ocupación de vía pública exigidos por el Ayuntamiento. Totalmente terminado y legalizado.</t>
  </si>
  <si>
    <t>GESTIÓN DE RESIDUOS DE DEMOLICIÓN Y CONSTRUCCIÓN</t>
  </si>
  <si>
    <t>Partida destinada a la gestión de residuos durante la realización de los trabajos de demolición y construcción, comprendiendo:
- Clasificación de residuos a pie de obra, de demolición o en fracciones, según normativa vigente, realizado por medios manuales. 
- Carga de RCD sobre contenedor, dúmper o camión pequeño, por medios manuales, a granel, y considerando 2 peones ordinarios en la carga, con selección previa.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gestión de residuos, pago de tasas y/o canon de vertido. 
Medida la unidad completamente terminada y con emisión de certificado de tratamiento residuos.</t>
  </si>
  <si>
    <t>CONTROL CALIDAD</t>
  </si>
  <si>
    <t>Conjunto de ensayos y pruebas adicionales a lo exigido en el Pliego de Condiciones Técnicas y en normativa vigente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del técnico representante de la propiedad y de acuerdo con lo especificado en el expediente, para garantizar y certificar la calidad de los materiales, calidad de la ejecución y el correcto funcionamiento de las unidades de obras civil e instalaciones ejecutadas. Incluso parte proporcional de mano de obra, desplazamientos, redacción de plan de control de calidad, coordinación de los trabajos y toma de datos,
redacción de informes, material y medios auxiliares necesarios.</t>
  </si>
  <si>
    <t>06_01</t>
  </si>
  <si>
    <t>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</si>
  <si>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06</t>
  </si>
  <si>
    <t>(a)(b)  Cuando no se indiquen otros porcentajes se entenderá que quedan incluidos en el precio de la oferta el 13% de Gastos Generales y el 6% de Beneficio Industrial</t>
  </si>
  <si>
    <t>(#) El importe de la 01.03 es una cantidad fija, no se puede variar y debe ser mantenido en la tabla y sumado en el total de la oferta.</t>
  </si>
  <si>
    <t>PRESUPUESTO EJECUCION MATERIAL</t>
  </si>
  <si>
    <r>
      <t xml:space="preserve">Gastos Generales </t>
    </r>
    <r>
      <rPr>
        <sz val="8"/>
        <color rgb="FFFF0000"/>
        <rFont val="Calibri"/>
        <family val="2"/>
        <scheme val="minor"/>
      </rPr>
      <t>xx</t>
    </r>
    <r>
      <rPr>
        <sz val="8"/>
        <rFont val="Calibri"/>
        <family val="2"/>
        <scheme val="minor"/>
      </rPr>
      <t xml:space="preserve"> % (a)</t>
    </r>
  </si>
  <si>
    <r>
      <t xml:space="preserve">Beneficio Industrial </t>
    </r>
    <r>
      <rPr>
        <sz val="8"/>
        <color rgb="FFFF0000"/>
        <rFont val="Calibri"/>
        <family val="2"/>
        <scheme val="minor"/>
      </rPr>
      <t>x</t>
    </r>
    <r>
      <rPr>
        <sz val="8"/>
        <rFont val="Calibri"/>
        <family val="2"/>
        <scheme val="minor"/>
      </rPr>
      <t>x % (b)</t>
    </r>
  </si>
  <si>
    <t>PRESUPUESTO EJECUCION CONTRATA / IMPORTE OFERTA</t>
  </si>
  <si>
    <t>06</t>
  </si>
  <si>
    <t>Presupuesto S-03751-2026  Adaptación cubierta para cumplimiento normativa con instalación barandilla autoportante CT RNE Vitoria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</si>
</sst>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quot;"/>
    <numFmt numFmtId="165" formatCode="#,##0.0?????????"/>
  </numFmts>
  <fonts count="24">
    <font>
      <sz val="11"/>
      <color theme="1"/>
      <name val="Calibri"/>
      <family val="2"/>
      <scheme val="minor"/>
    </font>
    <font>
      <b/>
      <sz val="10"/>
      <color theme="1"/>
      <name val="Calibri"/>
      <family val="2"/>
      <scheme val="minor"/>
    </font>
    <font>
      <i/>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11"/>
      <color theme="1"/>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b/>
      <sz val="11"/>
      <name val="Calibri"/>
      <family val="2"/>
      <scheme val="minor"/>
    </font>
    <font>
      <i/>
      <sz val="10"/>
      <color theme="1"/>
      <name val="Calibri"/>
      <family val="2"/>
      <scheme val="minor"/>
    </font>
    <font>
      <b/>
      <sz val="11"/>
      <color rgb="FFFFFFFF"/>
      <name val="Calibri"/>
      <family val="2"/>
    </font>
    <font>
      <b/>
      <sz val="11"/>
      <color rgb="FF000000"/>
      <name val="Calibri"/>
      <family val="2"/>
    </font>
    <font>
      <sz val="11"/>
      <color theme="0"/>
      <name val="Calibri"/>
      <family val="2"/>
      <scheme val="minor"/>
    </font>
    <font>
      <sz val="8"/>
      <color theme="1"/>
      <name val="Calibri"/>
      <family val="2"/>
      <scheme val="minor"/>
    </font>
    <font>
      <sz val="8"/>
      <color rgb="FF000000"/>
      <name val="Aptos Narrow"/>
      <family val="2"/>
    </font>
    <font>
      <b/>
      <sz val="8"/>
      <color rgb="FF0070C0"/>
      <name val="Calibri"/>
      <family val="2"/>
      <scheme val="minor"/>
    </font>
    <font>
      <sz val="8"/>
      <color rgb="FFFF0000"/>
      <name val="Calibri"/>
      <family val="2"/>
      <scheme val="minor"/>
    </font>
  </fonts>
  <fills count="8">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rgb="FFE36C0A"/>
        <bgColor indexed="64"/>
      </patternFill>
    </fill>
    <fill>
      <patternFill patternType="solid">
        <fgColor rgb="FFFDE9D9"/>
        <bgColor indexed="64"/>
      </patternFill>
    </fill>
    <fill>
      <patternFill patternType="solid">
        <fgColor theme="4"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ck">
        <color rgb="FFFFFFFF"/>
      </top>
      <bottom/>
      <diagonal/>
    </border>
    <border>
      <left/>
      <right/>
      <top/>
      <bottom style="medium">
        <color rgb="FFFFFFFF"/>
      </bottom>
      <diagonal/>
    </border>
    <border>
      <left style="thick">
        <color rgb="FFF2F2F2"/>
      </left>
      <right/>
      <top style="thick">
        <color rgb="FFFFFFFF"/>
      </top>
      <bottom/>
      <diagonal/>
    </border>
    <border>
      <left style="thick">
        <color rgb="FFF2F2F2"/>
      </left>
      <right/>
      <top/>
      <bottom style="medium">
        <color rgb="FFFFFFFF"/>
      </bottom>
      <diagonal/>
    </border>
    <border>
      <left/>
      <right style="thick">
        <color theme="0"/>
      </right>
      <top style="thick">
        <color rgb="FFFFFFFF"/>
      </top>
      <bottom/>
      <diagonal/>
    </border>
    <border>
      <left/>
      <right style="thick">
        <color theme="0"/>
      </right>
      <top/>
      <bottom style="medium">
        <color rgb="FFFFFFFF"/>
      </bottom>
      <diagonal/>
    </border>
    <border>
      <left style="thick">
        <color theme="0"/>
      </left>
      <right/>
      <top/>
      <bottom/>
      <diagonal/>
    </border>
    <border>
      <left/>
      <right/>
      <top style="medium">
        <color rgb="FFFFFFFF"/>
      </top>
      <bottom style="medium">
        <color rgb="FFFFFFFF"/>
      </bottom>
      <diagonal/>
    </border>
    <border>
      <left/>
      <right style="thick">
        <color theme="0"/>
      </right>
      <top style="medium">
        <color rgb="FFFFFFFF"/>
      </top>
      <bottom style="medium">
        <color rgb="FFFFFFFF"/>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top style="thin">
        <color auto="1"/>
      </top>
      <bottom/>
      <diagonal/>
    </border>
    <border>
      <left style="medium">
        <color indexed="64"/>
      </left>
      <right/>
      <top/>
      <bottom/>
      <diagonal/>
    </border>
  </borders>
  <cellStyleXfs count="1">
    <xf numFmtId="0" fontId="0" fillId="0" borderId="0"/>
  </cellStyleXfs>
  <cellXfs count="101">
    <xf numFmtId="0" fontId="0" fillId="0" borderId="0" xfId="0"/>
    <xf numFmtId="0" fontId="0" fillId="0" borderId="0" xfId="0" applyProtection="1"/>
    <xf numFmtId="0" fontId="0" fillId="0" borderId="0" xfId="0" applyAlignment="1" applyProtection="1">
      <alignment vertical="top"/>
    </xf>
    <xf numFmtId="0" fontId="11" fillId="0" borderId="0" xfId="0" applyFont="1" applyProtection="1"/>
    <xf numFmtId="0" fontId="1" fillId="0" borderId="0" xfId="0" applyFont="1" applyProtection="1"/>
    <xf numFmtId="0" fontId="12" fillId="0" borderId="0" xfId="0" applyFont="1" applyAlignment="1" applyProtection="1">
      <alignment horizontal="right" vertical="center"/>
    </xf>
    <xf numFmtId="0" fontId="12" fillId="0" borderId="0" xfId="0" applyFont="1" applyAlignment="1" applyProtection="1">
      <alignment horizontal="right"/>
    </xf>
    <xf numFmtId="0" fontId="0" fillId="0" borderId="0" xfId="0" applyAlignment="1" applyProtection="1">
      <alignment horizontal="left" vertical="top"/>
    </xf>
    <xf numFmtId="0" fontId="2"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6" fillId="0" borderId="0" xfId="0" applyFont="1" applyAlignment="1" applyProtection="1">
      <alignment horizontal="left" vertical="top"/>
    </xf>
    <xf numFmtId="0" fontId="11" fillId="0" borderId="0" xfId="0" applyFont="1" applyAlignment="1" applyProtection="1">
      <alignment horizontal="center"/>
    </xf>
    <xf numFmtId="0" fontId="11" fillId="0" borderId="0" xfId="0" applyFont="1" applyAlignment="1" applyProtection="1">
      <alignment vertical="top"/>
    </xf>
    <xf numFmtId="14" fontId="16" fillId="4" borderId="0" xfId="0" applyNumberFormat="1" applyFont="1" applyFill="1" applyAlignment="1" applyProtection="1">
      <alignment horizontal="left" vertical="top"/>
      <protection locked="0"/>
    </xf>
    <xf numFmtId="0" fontId="11" fillId="0" borderId="0" xfId="0" applyFont="1" applyAlignment="1" applyProtection="1">
      <alignment horizontal="right"/>
    </xf>
    <xf numFmtId="0" fontId="11" fillId="0" borderId="0" xfId="0" applyFont="1" applyAlignment="1" applyProtection="1">
      <alignment horizontal="left" vertical="top" indent="1"/>
    </xf>
    <xf numFmtId="0" fontId="2" fillId="0" borderId="0" xfId="0" applyFont="1" applyAlignment="1" applyProtection="1">
      <alignment horizontal="left" vertical="top" indent="1"/>
    </xf>
    <xf numFmtId="0" fontId="0" fillId="0" borderId="0" xfId="0" applyAlignment="1" applyProtection="1">
      <alignment horizontal="left" indent="1"/>
    </xf>
    <xf numFmtId="0" fontId="11" fillId="0" borderId="0" xfId="0" applyFont="1" applyAlignment="1" applyProtection="1">
      <alignment horizontal="left" indent="1"/>
    </xf>
    <xf numFmtId="0" fontId="0" fillId="0" borderId="0" xfId="0" applyFill="1" applyAlignment="1" applyProtection="1">
      <alignment horizontal="left" indent="1"/>
    </xf>
    <xf numFmtId="0" fontId="10" fillId="0" borderId="0" xfId="0" applyFont="1" applyAlignment="1" applyProtection="1">
      <alignment horizontal="left" vertical="top" indent="1"/>
    </xf>
    <xf numFmtId="0" fontId="0" fillId="0" borderId="0" xfId="0" applyAlignment="1" applyProtection="1">
      <alignment horizontal="left" vertical="top" indent="1"/>
    </xf>
    <xf numFmtId="0" fontId="3" fillId="0" borderId="0" xfId="0" applyFont="1" applyAlignment="1" applyProtection="1">
      <alignment vertical="top"/>
    </xf>
    <xf numFmtId="0" fontId="15" fillId="0" borderId="0" xfId="0" applyFont="1" applyAlignment="1" applyProtection="1">
      <alignment vertical="top"/>
    </xf>
    <xf numFmtId="4" fontId="6" fillId="4" borderId="1" xfId="0" applyNumberFormat="1" applyFont="1" applyFill="1" applyBorder="1" applyAlignment="1" applyProtection="1">
      <alignment vertical="top"/>
    </xf>
    <xf numFmtId="4" fontId="5" fillId="4" borderId="1" xfId="0" applyNumberFormat="1" applyFont="1" applyFill="1" applyBorder="1" applyAlignment="1" applyProtection="1">
      <alignment vertical="top"/>
    </xf>
    <xf numFmtId="4" fontId="6" fillId="4" borderId="1" xfId="0" applyNumberFormat="1" applyFont="1" applyFill="1" applyBorder="1" applyAlignment="1" applyProtection="1">
      <alignment vertical="top"/>
      <protection locked="0"/>
    </xf>
    <xf numFmtId="0" fontId="0" fillId="0" borderId="0" xfId="0" applyAlignment="1" applyProtection="1">
      <alignment horizontal="right"/>
    </xf>
    <xf numFmtId="0" fontId="20" fillId="0" borderId="0" xfId="0" applyFont="1" applyAlignment="1" applyProtection="1">
      <alignment vertical="top" wrapText="1"/>
    </xf>
    <xf numFmtId="49" fontId="20" fillId="0" borderId="1" xfId="0" applyNumberFormat="1" applyFont="1" applyBorder="1" applyAlignment="1" applyProtection="1">
      <alignment vertical="top" wrapText="1"/>
    </xf>
    <xf numFmtId="49" fontId="22" fillId="7" borderId="15" xfId="0" applyNumberFormat="1" applyFont="1" applyFill="1" applyBorder="1" applyAlignment="1" applyProtection="1">
      <alignment vertical="top"/>
    </xf>
    <xf numFmtId="49" fontId="22" fillId="7" borderId="14" xfId="0" applyNumberFormat="1" applyFont="1" applyFill="1" applyBorder="1" applyAlignment="1" applyProtection="1">
      <alignment vertical="top" wrapText="1"/>
    </xf>
    <xf numFmtId="0" fontId="22" fillId="7" borderId="14" xfId="0" applyFont="1" applyFill="1" applyBorder="1" applyAlignment="1" applyProtection="1">
      <alignment vertical="top"/>
    </xf>
    <xf numFmtId="4" fontId="22" fillId="7" borderId="14" xfId="0" applyNumberFormat="1" applyFont="1" applyFill="1" applyBorder="1" applyAlignment="1" applyProtection="1">
      <alignment vertical="top"/>
    </xf>
    <xf numFmtId="4" fontId="22" fillId="7" borderId="15" xfId="0" applyNumberFormat="1" applyFont="1" applyFill="1" applyBorder="1" applyAlignment="1" applyProtection="1">
      <alignment vertical="top"/>
    </xf>
    <xf numFmtId="4" fontId="22" fillId="7" borderId="16" xfId="0" applyNumberFormat="1" applyFont="1" applyFill="1" applyBorder="1" applyAlignment="1" applyProtection="1">
      <alignment vertical="top"/>
    </xf>
    <xf numFmtId="10" fontId="23" fillId="4" borderId="1" xfId="0" applyNumberFormat="1" applyFont="1" applyFill="1" applyBorder="1" applyAlignment="1" applyProtection="1">
      <alignment horizontal="center" vertical="center"/>
      <protection locked="0"/>
    </xf>
    <xf numFmtId="0" fontId="11" fillId="4" borderId="0" xfId="0" applyFont="1" applyFill="1" applyAlignment="1" applyProtection="1">
      <alignment horizontal="left" vertical="top" shrinkToFit="1"/>
      <protection locked="0"/>
    </xf>
    <xf numFmtId="0" fontId="0" fillId="0" borderId="0" xfId="0" applyAlignment="1" applyProtection="1">
      <alignment horizontal="center"/>
    </xf>
    <xf numFmtId="0" fontId="17" fillId="5" borderId="7" xfId="0" applyFont="1" applyFill="1" applyBorder="1" applyAlignment="1" applyProtection="1">
      <alignment horizontal="center" vertical="center" wrapText="1"/>
    </xf>
    <xf numFmtId="0" fontId="17" fillId="5" borderId="5" xfId="0" applyFont="1" applyFill="1" applyBorder="1" applyAlignment="1" applyProtection="1">
      <alignment horizontal="center" vertical="center" wrapText="1"/>
    </xf>
    <xf numFmtId="0" fontId="17" fillId="5" borderId="9" xfId="0" applyFont="1" applyFill="1" applyBorder="1" applyAlignment="1" applyProtection="1">
      <alignment horizontal="center" vertical="center" wrapText="1"/>
    </xf>
    <xf numFmtId="0" fontId="17" fillId="5" borderId="8" xfId="0" applyFont="1" applyFill="1" applyBorder="1" applyAlignment="1" applyProtection="1">
      <alignment horizontal="center" vertical="center" wrapText="1"/>
    </xf>
    <xf numFmtId="0" fontId="17" fillId="5" borderId="6" xfId="0" applyFont="1" applyFill="1" applyBorder="1" applyAlignment="1" applyProtection="1">
      <alignment horizontal="center" vertical="center" wrapText="1"/>
    </xf>
    <xf numFmtId="0" fontId="17" fillId="5" borderId="10" xfId="0" applyFont="1" applyFill="1" applyBorder="1" applyAlignment="1" applyProtection="1">
      <alignment horizontal="center" vertical="center" wrapText="1"/>
    </xf>
    <xf numFmtId="0" fontId="17" fillId="5" borderId="11" xfId="0" applyFont="1" applyFill="1" applyBorder="1" applyAlignment="1" applyProtection="1">
      <alignment horizontal="center" vertical="center" wrapText="1"/>
    </xf>
    <xf numFmtId="0" fontId="17" fillId="5" borderId="0" xfId="0" applyFont="1" applyFill="1" applyBorder="1" applyAlignment="1" applyProtection="1">
      <alignment horizontal="center" vertical="center" wrapText="1"/>
    </xf>
    <xf numFmtId="0" fontId="0" fillId="0" borderId="0" xfId="0" applyAlignment="1" applyProtection="1">
      <alignment horizontal="left" vertical="top" wrapText="1" indent="1"/>
    </xf>
    <xf numFmtId="0" fontId="11" fillId="0" borderId="0" xfId="0" applyFont="1" applyAlignment="1" applyProtection="1">
      <alignment horizontal="center" vertical="top"/>
    </xf>
    <xf numFmtId="164" fontId="18" fillId="6" borderId="11" xfId="0" applyNumberFormat="1" applyFont="1" applyFill="1" applyBorder="1" applyAlignment="1" applyProtection="1">
      <alignment horizontal="center" vertical="center" wrapText="1"/>
    </xf>
    <xf numFmtId="164" fontId="18" fillId="6" borderId="0" xfId="0" applyNumberFormat="1" applyFont="1" applyFill="1" applyBorder="1" applyAlignment="1" applyProtection="1">
      <alignment horizontal="center" vertical="center" wrapText="1"/>
    </xf>
    <xf numFmtId="0" fontId="18" fillId="6" borderId="12" xfId="0" applyFont="1" applyFill="1" applyBorder="1" applyAlignment="1" applyProtection="1">
      <alignment horizontal="center" vertical="center" wrapText="1"/>
    </xf>
    <xf numFmtId="0" fontId="18" fillId="6" borderId="13" xfId="0" applyFont="1" applyFill="1" applyBorder="1" applyAlignment="1" applyProtection="1">
      <alignment horizontal="center" vertical="center" wrapText="1"/>
    </xf>
    <xf numFmtId="0" fontId="14" fillId="0" borderId="0" xfId="0" applyFont="1" applyAlignment="1" applyProtection="1">
      <alignment horizontal="center"/>
    </xf>
    <xf numFmtId="0" fontId="9" fillId="0" borderId="0" xfId="0" applyFont="1" applyAlignment="1" applyProtection="1">
      <alignment horizontal="center" vertical="top" wrapText="1"/>
    </xf>
    <xf numFmtId="0" fontId="13" fillId="0" borderId="0" xfId="0" applyFont="1" applyAlignment="1" applyProtection="1">
      <alignment horizontal="center"/>
    </xf>
    <xf numFmtId="0" fontId="11" fillId="4" borderId="0" xfId="0" applyFont="1" applyFill="1" applyAlignment="1" applyProtection="1">
      <alignment horizontal="left" vertical="top" shrinkToFit="1"/>
      <protection locked="0"/>
    </xf>
    <xf numFmtId="0" fontId="16" fillId="4" borderId="0" xfId="0" applyFont="1" applyFill="1" applyAlignment="1" applyProtection="1">
      <alignment horizontal="center" vertical="top" wrapText="1"/>
      <protection locked="0"/>
    </xf>
    <xf numFmtId="0" fontId="11" fillId="4" borderId="0" xfId="0" applyFont="1" applyFill="1" applyAlignment="1" applyProtection="1">
      <alignment horizontal="center" wrapText="1"/>
      <protection locked="0"/>
    </xf>
    <xf numFmtId="0" fontId="2" fillId="0" borderId="0" xfId="0" applyFont="1" applyAlignment="1" applyProtection="1">
      <alignment horizontal="center" vertical="top"/>
    </xf>
    <xf numFmtId="0" fontId="16" fillId="4" borderId="0" xfId="0" applyFont="1" applyFill="1" applyAlignment="1" applyProtection="1">
      <alignment horizontal="center" vertical="top"/>
      <protection locked="0"/>
    </xf>
    <xf numFmtId="0" fontId="11" fillId="4" borderId="0" xfId="0" applyFont="1" applyFill="1" applyAlignment="1" applyProtection="1">
      <alignment horizontal="center" shrinkToFit="1"/>
      <protection locked="0"/>
    </xf>
    <xf numFmtId="0" fontId="0" fillId="4" borderId="0" xfId="0" applyFill="1" applyAlignment="1" applyProtection="1">
      <alignment horizontal="center"/>
      <protection locked="0"/>
    </xf>
    <xf numFmtId="0" fontId="0" fillId="4" borderId="0" xfId="0" applyFill="1" applyAlignment="1" applyProtection="1">
      <alignment horizontal="center" wrapText="1"/>
      <protection locked="0"/>
    </xf>
    <xf numFmtId="0" fontId="0" fillId="0" borderId="0" xfId="0" applyAlignment="1" applyProtection="1">
      <alignment horizontal="center"/>
    </xf>
    <xf numFmtId="10" fontId="6" fillId="0" borderId="2" xfId="0" applyNumberFormat="1" applyFont="1" applyFill="1" applyBorder="1" applyAlignment="1" applyProtection="1">
      <alignment horizontal="right" vertical="center"/>
    </xf>
    <xf numFmtId="10" fontId="6" fillId="0" borderId="3" xfId="0" applyNumberFormat="1" applyFont="1" applyFill="1" applyBorder="1" applyAlignment="1" applyProtection="1">
      <alignment horizontal="right" vertical="center"/>
    </xf>
    <xf numFmtId="10" fontId="6" fillId="0" borderId="4" xfId="0" applyNumberFormat="1" applyFont="1" applyFill="1" applyBorder="1" applyAlignment="1" applyProtection="1">
      <alignment horizontal="right" vertical="center"/>
    </xf>
    <xf numFmtId="0" fontId="7" fillId="0" borderId="17" xfId="0" applyFont="1" applyBorder="1" applyAlignment="1" applyProtection="1">
      <alignment horizontal="center" vertical="top" wrapText="1"/>
    </xf>
    <xf numFmtId="0" fontId="7" fillId="0" borderId="0" xfId="0" applyFont="1" applyBorder="1" applyAlignment="1" applyProtection="1">
      <alignment horizontal="center" vertical="top" wrapText="1"/>
    </xf>
    <xf numFmtId="0" fontId="9" fillId="0" borderId="0" xfId="0" applyFont="1" applyBorder="1" applyAlignment="1" applyProtection="1">
      <alignment horizontal="center" vertical="center" wrapText="1"/>
    </xf>
    <xf numFmtId="0" fontId="4" fillId="0" borderId="1" xfId="0" applyFont="1" applyBorder="1" applyAlignment="1" applyProtection="1">
      <alignment vertical="top"/>
    </xf>
    <xf numFmtId="0" fontId="4" fillId="0" borderId="1" xfId="0" applyFont="1" applyBorder="1" applyAlignment="1" applyProtection="1">
      <alignment vertical="top" wrapText="1"/>
    </xf>
    <xf numFmtId="49" fontId="5" fillId="2" borderId="1" xfId="0" applyNumberFormat="1" applyFont="1" applyFill="1" applyBorder="1" applyAlignment="1" applyProtection="1">
      <alignment vertical="top" wrapText="1"/>
    </xf>
    <xf numFmtId="0" fontId="5" fillId="2" borderId="1" xfId="0" applyFont="1" applyFill="1" applyBorder="1" applyAlignment="1" applyProtection="1">
      <alignment vertical="top" wrapText="1"/>
    </xf>
    <xf numFmtId="3" fontId="5" fillId="2" borderId="1" xfId="0" applyNumberFormat="1" applyFont="1" applyFill="1" applyBorder="1" applyAlignment="1" applyProtection="1">
      <alignment vertical="top" wrapText="1"/>
    </xf>
    <xf numFmtId="4" fontId="5" fillId="2" borderId="1" xfId="0" applyNumberFormat="1" applyFont="1" applyFill="1" applyBorder="1" applyAlignment="1" applyProtection="1">
      <alignment vertical="top" wrapText="1"/>
    </xf>
    <xf numFmtId="49" fontId="6" fillId="3" borderId="1" xfId="0" applyNumberFormat="1" applyFont="1" applyFill="1" applyBorder="1" applyAlignment="1" applyProtection="1">
      <alignment vertical="top" wrapText="1"/>
    </xf>
    <xf numFmtId="49" fontId="6" fillId="0" borderId="1" xfId="0" applyNumberFormat="1" applyFont="1" applyBorder="1" applyAlignment="1" applyProtection="1">
      <alignment vertical="top" wrapText="1"/>
    </xf>
    <xf numFmtId="0" fontId="6" fillId="0" borderId="1" xfId="0" applyFont="1" applyBorder="1" applyAlignment="1" applyProtection="1">
      <alignment vertical="top" wrapText="1"/>
    </xf>
    <xf numFmtId="4" fontId="6" fillId="0" borderId="1" xfId="0" applyNumberFormat="1" applyFont="1" applyBorder="1" applyAlignment="1" applyProtection="1">
      <alignment vertical="top" wrapText="1"/>
    </xf>
    <xf numFmtId="49" fontId="21" fillId="0" borderId="1" xfId="0" applyNumberFormat="1" applyFont="1" applyFill="1" applyBorder="1" applyAlignment="1" applyProtection="1">
      <alignment vertical="top"/>
    </xf>
    <xf numFmtId="165" fontId="21" fillId="0" borderId="1" xfId="0" applyNumberFormat="1" applyFont="1" applyFill="1" applyBorder="1" applyAlignment="1" applyProtection="1">
      <alignment vertical="top"/>
    </xf>
    <xf numFmtId="4" fontId="21" fillId="0" borderId="1" xfId="0" applyNumberFormat="1" applyFont="1" applyFill="1" applyBorder="1" applyAlignment="1" applyProtection="1">
      <alignment vertical="top"/>
    </xf>
    <xf numFmtId="165" fontId="6" fillId="0" borderId="1" xfId="0" applyNumberFormat="1" applyFont="1" applyBorder="1" applyAlignment="1" applyProtection="1">
      <alignment vertical="top" wrapText="1"/>
    </xf>
    <xf numFmtId="0" fontId="3" fillId="0" borderId="0" xfId="0" applyFont="1" applyProtection="1"/>
    <xf numFmtId="49" fontId="5" fillId="0" borderId="1" xfId="0" applyNumberFormat="1" applyFont="1" applyBorder="1" applyAlignment="1" applyProtection="1">
      <alignment vertical="top" wrapText="1"/>
    </xf>
    <xf numFmtId="3" fontId="6" fillId="0" borderId="1" xfId="0" applyNumberFormat="1" applyFont="1" applyBorder="1" applyAlignment="1" applyProtection="1">
      <alignment vertical="top" wrapText="1"/>
    </xf>
    <xf numFmtId="4" fontId="5" fillId="0" borderId="1" xfId="0" applyNumberFormat="1" applyFont="1" applyBorder="1" applyAlignment="1" applyProtection="1">
      <alignment vertical="top" wrapText="1"/>
    </xf>
    <xf numFmtId="0" fontId="5" fillId="0" borderId="2" xfId="0" applyFont="1" applyBorder="1" applyAlignment="1" applyProtection="1">
      <alignment horizontal="right" vertical="top" wrapText="1"/>
    </xf>
    <xf numFmtId="0" fontId="5" fillId="0" borderId="3" xfId="0" applyFont="1" applyBorder="1" applyAlignment="1" applyProtection="1">
      <alignment horizontal="right" vertical="top" wrapText="1"/>
    </xf>
    <xf numFmtId="0" fontId="5" fillId="0" borderId="4" xfId="0" applyFont="1" applyBorder="1" applyAlignment="1" applyProtection="1">
      <alignment horizontal="right" vertical="top" wrapText="1"/>
    </xf>
    <xf numFmtId="4" fontId="5" fillId="0" borderId="4" xfId="0" applyNumberFormat="1" applyFont="1" applyBorder="1" applyAlignment="1" applyProtection="1">
      <alignment vertical="top" wrapText="1"/>
    </xf>
    <xf numFmtId="49" fontId="5" fillId="0" borderId="2" xfId="0" applyNumberFormat="1" applyFont="1" applyBorder="1" applyAlignment="1" applyProtection="1">
      <alignment horizontal="right" vertical="top" wrapText="1"/>
    </xf>
    <xf numFmtId="49" fontId="5" fillId="0" borderId="3" xfId="0" applyNumberFormat="1" applyFont="1" applyBorder="1" applyAlignment="1" applyProtection="1">
      <alignment horizontal="right" vertical="top" wrapText="1"/>
    </xf>
    <xf numFmtId="49" fontId="5" fillId="0" borderId="4" xfId="0" applyNumberFormat="1" applyFont="1" applyBorder="1" applyAlignment="1" applyProtection="1">
      <alignment vertical="top" wrapText="1"/>
    </xf>
    <xf numFmtId="4" fontId="5" fillId="4" borderId="1" xfId="0" applyNumberFormat="1" applyFont="1" applyFill="1" applyBorder="1" applyAlignment="1" applyProtection="1">
      <alignment vertical="top"/>
      <protection locked="0"/>
    </xf>
    <xf numFmtId="0" fontId="0" fillId="4" borderId="0" xfId="0" applyFill="1" applyProtection="1">
      <protection locked="0"/>
    </xf>
  </cellXfs>
  <cellStyles count="1">
    <cellStyle name="Normal" xfId="0" builtinId="0"/>
  </cellStyles>
  <dxfs count="2">
    <dxf>
      <font>
        <color rgb="FFFFFFCC"/>
      </font>
    </dxf>
    <dxf>
      <font>
        <color rgb="FFFFFFCC"/>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2C695873-5EE1-46B4-9AA7-4A208029A7C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7DCB5-EC4D-4D13-B875-25764E302E62}">
  <sheetPr>
    <pageSetUpPr fitToPage="1"/>
  </sheetPr>
  <dimension ref="A2:L46"/>
  <sheetViews>
    <sheetView showGridLines="0" tabSelected="1" workbookViewId="0">
      <pane ySplit="2" topLeftCell="A3" activePane="bottomLeft" state="frozen"/>
      <selection pane="bottomLeft" activeCell="I12" sqref="I12"/>
    </sheetView>
  </sheetViews>
  <sheetFormatPr baseColWidth="10" defaultColWidth="11.42578125" defaultRowHeight="1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2" customFormat="1" ht="108.75" customHeight="1">
      <c r="A2" s="57" t="s">
        <v>12</v>
      </c>
      <c r="B2" s="57"/>
      <c r="C2" s="57"/>
      <c r="D2" s="57"/>
      <c r="E2" s="57"/>
      <c r="F2" s="57"/>
      <c r="G2" s="57"/>
      <c r="H2" s="57"/>
      <c r="I2" s="57"/>
    </row>
    <row r="5" spans="1:9">
      <c r="D5" s="3"/>
      <c r="E5" s="3"/>
      <c r="F5" s="4"/>
      <c r="G5" s="4"/>
      <c r="H5" s="4"/>
      <c r="I5" s="5" t="s">
        <v>66</v>
      </c>
    </row>
    <row r="6" spans="1:9">
      <c r="D6" s="3"/>
      <c r="E6" s="3"/>
      <c r="F6" s="4"/>
      <c r="G6" s="4"/>
      <c r="H6" s="4"/>
      <c r="I6" s="5"/>
    </row>
    <row r="7" spans="1:9">
      <c r="D7" s="3"/>
      <c r="E7" s="3"/>
      <c r="F7" s="4"/>
      <c r="G7" s="4"/>
      <c r="H7" s="4"/>
      <c r="I7" s="6" t="s">
        <v>65</v>
      </c>
    </row>
    <row r="8" spans="1:9" ht="24.95" customHeight="1"/>
    <row r="9" spans="1:9" ht="18.75">
      <c r="A9" s="58" t="s">
        <v>13</v>
      </c>
      <c r="B9" s="58"/>
      <c r="C9" s="58"/>
      <c r="D9" s="58"/>
      <c r="E9" s="58"/>
      <c r="F9" s="58"/>
      <c r="G9" s="58"/>
      <c r="H9" s="58"/>
      <c r="I9" s="58"/>
    </row>
    <row r="10" spans="1:9" ht="15" customHeight="1"/>
    <row r="11" spans="1:9" ht="15" customHeight="1"/>
    <row r="12" spans="1:9">
      <c r="A12" s="18" t="s">
        <v>14</v>
      </c>
      <c r="B12" s="59"/>
      <c r="C12" s="59"/>
      <c r="D12" s="59"/>
      <c r="E12" s="59"/>
      <c r="F12" s="51" t="s">
        <v>20</v>
      </c>
      <c r="G12" s="51"/>
      <c r="H12" s="51"/>
      <c r="I12" s="40"/>
    </row>
    <row r="13" spans="1:9">
      <c r="A13" s="19" t="s">
        <v>26</v>
      </c>
      <c r="B13" s="62" t="s">
        <v>27</v>
      </c>
      <c r="C13" s="62"/>
      <c r="D13" s="62"/>
      <c r="E13" s="62"/>
      <c r="F13" s="8"/>
      <c r="G13" s="8"/>
      <c r="H13" s="8"/>
      <c r="I13" s="7"/>
    </row>
    <row r="14" spans="1:9">
      <c r="A14" s="18" t="s">
        <v>21</v>
      </c>
      <c r="B14" s="13"/>
      <c r="C14" s="16"/>
      <c r="D14" s="13"/>
      <c r="E14" s="51" t="s">
        <v>22</v>
      </c>
      <c r="F14" s="51"/>
      <c r="G14" s="60"/>
      <c r="H14" s="60"/>
      <c r="I14" s="60"/>
    </row>
    <row r="15" spans="1:9" ht="15" customHeight="1">
      <c r="A15" s="20"/>
    </row>
    <row r="16" spans="1:9" ht="15" customHeight="1">
      <c r="A16" s="21" t="s">
        <v>23</v>
      </c>
      <c r="B16" s="3"/>
      <c r="C16" s="61"/>
      <c r="D16" s="61"/>
      <c r="E16" s="61"/>
      <c r="F16" s="61"/>
      <c r="G16" s="61"/>
      <c r="H16" s="14" t="s">
        <v>24</v>
      </c>
      <c r="I16" s="40"/>
    </row>
    <row r="17" spans="1:12" ht="15" customHeight="1">
      <c r="A17" s="20"/>
    </row>
    <row r="18" spans="1:12">
      <c r="A18" s="18" t="s">
        <v>25</v>
      </c>
      <c r="B18" s="15"/>
      <c r="C18" s="63"/>
      <c r="D18" s="63"/>
      <c r="E18" s="3"/>
      <c r="F18" s="17" t="s">
        <v>29</v>
      </c>
      <c r="G18" s="60"/>
      <c r="H18" s="60"/>
      <c r="I18" s="60"/>
    </row>
    <row r="19" spans="1:12">
      <c r="A19" s="20"/>
      <c r="B19" s="8"/>
      <c r="C19" s="8" t="s">
        <v>28</v>
      </c>
      <c r="D19" s="8"/>
      <c r="E19" s="8"/>
      <c r="G19" s="62" t="s">
        <v>15</v>
      </c>
      <c r="H19" s="62"/>
      <c r="I19" s="62"/>
    </row>
    <row r="20" spans="1:12">
      <c r="A20" s="18" t="s">
        <v>16</v>
      </c>
      <c r="B20" s="40"/>
      <c r="C20" s="51" t="s">
        <v>17</v>
      </c>
      <c r="D20" s="51"/>
      <c r="E20" s="64"/>
      <c r="F20" s="64"/>
      <c r="G20" s="64"/>
      <c r="H20" s="14" t="s">
        <v>36</v>
      </c>
      <c r="I20" s="40"/>
    </row>
    <row r="21" spans="1:12" s="9" customFormat="1">
      <c r="A21" s="22"/>
      <c r="B21" s="10"/>
      <c r="C21" s="11"/>
      <c r="D21" s="11"/>
      <c r="E21" s="12"/>
      <c r="F21" s="12"/>
      <c r="G21" s="12"/>
      <c r="H21" s="12"/>
      <c r="I21" s="12"/>
    </row>
    <row r="22" spans="1:12" ht="15" customHeight="1">
      <c r="A22" s="21" t="s">
        <v>23</v>
      </c>
      <c r="B22" s="3"/>
      <c r="C22" s="61"/>
      <c r="D22" s="61"/>
      <c r="E22" s="61"/>
      <c r="F22" s="61"/>
      <c r="G22" s="61"/>
      <c r="H22" s="14" t="s">
        <v>37</v>
      </c>
      <c r="I22" s="40"/>
    </row>
    <row r="23" spans="1:12" ht="15" customHeight="1"/>
    <row r="24" spans="1:12" ht="15" customHeight="1">
      <c r="A24" s="20" t="s">
        <v>30</v>
      </c>
      <c r="B24" s="20"/>
      <c r="C24" s="20"/>
      <c r="D24" s="20"/>
      <c r="E24" s="20"/>
      <c r="F24" s="20"/>
      <c r="G24" s="20"/>
      <c r="H24" s="20"/>
      <c r="I24" s="20"/>
    </row>
    <row r="25" spans="1:12">
      <c r="A25" s="23" t="str">
        <f>+RIGHT(I7,12)&amp;" - "&amp;I5</f>
        <v>S/03751/2026 -    “Adaptación cubierta para cumplimiento normativa con instalación barandilla autoportante CT RNE Vitoria"</v>
      </c>
      <c r="B25" s="24"/>
      <c r="C25" s="24"/>
      <c r="D25" s="24"/>
      <c r="E25" s="24"/>
      <c r="F25" s="24"/>
      <c r="G25" s="24"/>
      <c r="H25" s="24"/>
      <c r="I25" s="24"/>
    </row>
    <row r="26" spans="1:12" ht="15" customHeight="1">
      <c r="A26" s="24"/>
      <c r="B26" s="24"/>
      <c r="C26" s="24"/>
      <c r="D26" s="24"/>
      <c r="E26" s="24"/>
      <c r="F26" s="24"/>
      <c r="G26" s="24"/>
      <c r="H26" s="24"/>
      <c r="I26" s="24"/>
    </row>
    <row r="27" spans="1:12" ht="56.25" customHeight="1">
      <c r="A27" s="50" t="s">
        <v>31</v>
      </c>
      <c r="B27" s="50"/>
      <c r="C27" s="50"/>
      <c r="D27" s="50"/>
      <c r="E27" s="50"/>
      <c r="F27" s="50"/>
      <c r="G27" s="50"/>
      <c r="H27" s="50"/>
      <c r="I27" s="50"/>
    </row>
    <row r="28" spans="1:12" ht="15" customHeight="1">
      <c r="A28" s="24"/>
      <c r="B28" s="24"/>
      <c r="C28" s="24"/>
      <c r="D28" s="24"/>
      <c r="E28" s="24"/>
      <c r="F28" s="24"/>
      <c r="G28" s="24"/>
      <c r="H28" s="24"/>
      <c r="I28" s="24"/>
    </row>
    <row r="29" spans="1:12" ht="15" customHeight="1">
      <c r="A29" s="23" t="s">
        <v>32</v>
      </c>
      <c r="B29" s="24"/>
      <c r="C29" s="24"/>
      <c r="D29" s="24"/>
      <c r="E29" s="24"/>
      <c r="F29" s="24"/>
      <c r="G29" s="24"/>
      <c r="H29" s="24"/>
      <c r="I29" s="20"/>
    </row>
    <row r="30" spans="1:12" ht="15" customHeight="1" thickBot="1">
      <c r="A30" s="2"/>
      <c r="B30" s="2"/>
      <c r="C30" s="2"/>
      <c r="D30" s="2"/>
      <c r="E30" s="2"/>
      <c r="F30" s="2"/>
      <c r="G30" s="2"/>
      <c r="H30" s="2"/>
    </row>
    <row r="31" spans="1:12" ht="15" customHeight="1" thickTop="1">
      <c r="A31" s="2"/>
      <c r="B31" s="42" t="s">
        <v>33</v>
      </c>
      <c r="C31" s="43"/>
      <c r="D31" s="43"/>
      <c r="E31" s="43"/>
      <c r="F31" s="44"/>
      <c r="G31" s="48" t="s">
        <v>34</v>
      </c>
      <c r="H31" s="49"/>
      <c r="I31" s="2"/>
      <c r="J31" s="2"/>
      <c r="K31" s="2"/>
      <c r="L31" s="2"/>
    </row>
    <row r="32" spans="1:12" ht="15" customHeight="1" thickBot="1">
      <c r="A32" s="2"/>
      <c r="B32" s="45"/>
      <c r="C32" s="46"/>
      <c r="D32" s="46"/>
      <c r="E32" s="46"/>
      <c r="F32" s="47"/>
      <c r="G32" s="48" t="s">
        <v>35</v>
      </c>
      <c r="H32" s="49"/>
      <c r="I32" s="2"/>
      <c r="J32" s="2"/>
      <c r="K32" s="2"/>
      <c r="L32" s="2"/>
    </row>
    <row r="33" spans="1:12" ht="30" customHeight="1" thickBot="1">
      <c r="A33" s="2"/>
      <c r="B33" s="54" t="str">
        <f>+I5</f>
        <v xml:space="preserve">   “Adaptación cubierta para cumplimiento normativa con instalación barandilla autoportante CT RNE Vitoria"</v>
      </c>
      <c r="C33" s="54"/>
      <c r="D33" s="54"/>
      <c r="E33" s="54"/>
      <c r="F33" s="55"/>
      <c r="G33" s="52">
        <f>+IFERROR(IF(ISNUMBER('Anexo I Tabla Desglose Precio'!J42),IF('Anexo I Tabla Desglose Precio'!J42&lt;=12923.4,'Anexo I Tabla Desglose Precio'!J42,"ERROR: no debe superar 12.923,40"),"revisar desglose precio"),"desglose precio incompleto/incorrecto")</f>
        <v>850</v>
      </c>
      <c r="H33" s="53"/>
      <c r="I33" s="2"/>
      <c r="J33" s="2"/>
      <c r="K33" s="2"/>
      <c r="L33" s="2"/>
    </row>
    <row r="34" spans="1:12" ht="15" customHeight="1">
      <c r="A34" s="2"/>
      <c r="B34" s="2"/>
      <c r="C34" s="2"/>
      <c r="D34" s="2"/>
      <c r="E34" s="2"/>
      <c r="F34" s="2"/>
      <c r="G34" s="2"/>
      <c r="H34" s="2"/>
    </row>
    <row r="35" spans="1:12" ht="15" customHeight="1">
      <c r="A35" s="2"/>
      <c r="B35" s="2"/>
      <c r="C35" s="2"/>
      <c r="D35" s="2"/>
      <c r="E35" s="2"/>
      <c r="F35" s="2"/>
      <c r="G35" s="2"/>
      <c r="H35" s="2"/>
      <c r="I35" s="2"/>
    </row>
    <row r="36" spans="1:12">
      <c r="A36" s="23" t="s">
        <v>18</v>
      </c>
      <c r="B36" s="2"/>
      <c r="C36" s="2"/>
      <c r="D36" s="2"/>
      <c r="E36" s="2"/>
      <c r="F36" s="2"/>
      <c r="G36" s="2"/>
      <c r="H36" s="2"/>
      <c r="I36" s="2"/>
    </row>
    <row r="37" spans="1:12" ht="8.1" customHeight="1">
      <c r="A37" s="2"/>
      <c r="B37" s="2"/>
      <c r="C37" s="2"/>
      <c r="D37" s="2"/>
      <c r="E37" s="2"/>
      <c r="F37" s="2"/>
      <c r="G37" s="2"/>
      <c r="H37" s="2"/>
      <c r="I37" s="2"/>
    </row>
    <row r="42" spans="1:12">
      <c r="B42" s="56" t="s">
        <v>19</v>
      </c>
      <c r="C42" s="56"/>
      <c r="D42" s="56"/>
      <c r="E42" s="56"/>
      <c r="F42" s="56"/>
      <c r="G42" s="56"/>
    </row>
    <row r="46" spans="1:12">
      <c r="B46" s="30" t="s">
        <v>62</v>
      </c>
      <c r="C46" s="66"/>
      <c r="D46" s="66"/>
      <c r="E46" s="66"/>
    </row>
  </sheetData>
  <sheetProtection algorithmName="SHA-512" hashValue="jWTII+mVUBWhVzryjZxPLTt+/MEjedX62L5gDJUTvCZJrk6VzA+Z5xUEMYZa/jerqcmT6F2PGxorQ3NTkV8jYg==" saltValue="YTBOlJFgsiySLdbFJROOdA==" spinCount="100000" sheet="1" objects="1" scenarios="1" selectLockedCells="1"/>
  <mergeCells count="22">
    <mergeCell ref="C46:E46"/>
    <mergeCell ref="G33:H33"/>
    <mergeCell ref="B33:F33"/>
    <mergeCell ref="B42:G42"/>
    <mergeCell ref="A2:I2"/>
    <mergeCell ref="A9:I9"/>
    <mergeCell ref="B12:E12"/>
    <mergeCell ref="F12:H12"/>
    <mergeCell ref="E14:F14"/>
    <mergeCell ref="G14:I14"/>
    <mergeCell ref="C16:G16"/>
    <mergeCell ref="B13:E13"/>
    <mergeCell ref="C18:D18"/>
    <mergeCell ref="G18:I18"/>
    <mergeCell ref="G19:I19"/>
    <mergeCell ref="E20:G20"/>
    <mergeCell ref="C22:G22"/>
    <mergeCell ref="B31:F32"/>
    <mergeCell ref="G31:H31"/>
    <mergeCell ref="G32:H32"/>
    <mergeCell ref="A27:I27"/>
    <mergeCell ref="C20:D20"/>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3AC45-3B2E-44EC-B964-C40942CE590A}">
  <sheetPr>
    <pageSetUpPr fitToPage="1"/>
  </sheetPr>
  <dimension ref="A1:J53"/>
  <sheetViews>
    <sheetView showGridLines="0" zoomScaleNormal="100" workbookViewId="0">
      <pane ySplit="6" topLeftCell="A46" activePane="bottomLeft" state="frozen"/>
      <selection pane="bottomLeft" activeCell="J40" sqref="J40"/>
    </sheetView>
  </sheetViews>
  <sheetFormatPr baseColWidth="10" defaultRowHeight="15"/>
  <cols>
    <col min="1" max="1" width="6.7109375" style="1" bestFit="1" customWidth="1"/>
    <col min="2" max="2" width="11" style="1" customWidth="1"/>
    <col min="3" max="3" width="3.5703125" style="1" bestFit="1" customWidth="1"/>
    <col min="4" max="4" width="48.85546875" style="1" customWidth="1"/>
    <col min="5" max="5" width="21.42578125" style="1" customWidth="1"/>
    <col min="6" max="6" width="10.85546875" style="1" bestFit="1" customWidth="1"/>
    <col min="7" max="7" width="12" style="1" bestFit="1" customWidth="1"/>
    <col min="8" max="16384" width="11.42578125" style="1"/>
  </cols>
  <sheetData>
    <row r="1" spans="1:10" ht="73.5" customHeight="1">
      <c r="A1" s="71" t="s">
        <v>11</v>
      </c>
      <c r="B1" s="72"/>
      <c r="C1" s="72"/>
      <c r="D1" s="72"/>
      <c r="E1" s="72"/>
      <c r="F1" s="72"/>
      <c r="G1" s="72"/>
      <c r="H1" s="72"/>
      <c r="I1" s="72"/>
      <c r="J1" s="72"/>
    </row>
    <row r="2" spans="1:10" ht="60" customHeight="1">
      <c r="A2" s="73" t="s">
        <v>38</v>
      </c>
      <c r="B2" s="73"/>
      <c r="C2" s="73"/>
      <c r="D2" s="73"/>
      <c r="E2" s="73"/>
      <c r="F2" s="73"/>
      <c r="G2" s="73"/>
      <c r="H2" s="73"/>
      <c r="I2" s="73"/>
      <c r="J2" s="73"/>
    </row>
    <row r="3" spans="1:10">
      <c r="A3" s="25"/>
      <c r="B3" s="25"/>
      <c r="C3" s="25"/>
      <c r="D3" s="25"/>
      <c r="E3" s="25"/>
      <c r="F3" s="25"/>
      <c r="G3" s="25"/>
    </row>
    <row r="4" spans="1:10">
      <c r="A4" s="26" t="s">
        <v>98</v>
      </c>
      <c r="B4" s="25"/>
      <c r="C4" s="25"/>
      <c r="D4" s="25"/>
      <c r="E4" s="25"/>
      <c r="F4" s="25"/>
      <c r="G4" s="25"/>
    </row>
    <row r="5" spans="1:10">
      <c r="A5" s="74" t="s">
        <v>0</v>
      </c>
      <c r="B5" s="74" t="s">
        <v>1</v>
      </c>
      <c r="C5" s="74" t="s">
        <v>2</v>
      </c>
      <c r="D5" s="75" t="s">
        <v>3</v>
      </c>
      <c r="E5" s="74" t="s">
        <v>39</v>
      </c>
      <c r="F5" s="74" t="s">
        <v>55</v>
      </c>
      <c r="G5" s="74" t="s">
        <v>4</v>
      </c>
      <c r="H5" s="74" t="s">
        <v>5</v>
      </c>
      <c r="I5" s="74" t="s">
        <v>6</v>
      </c>
      <c r="J5" s="74" t="s">
        <v>64</v>
      </c>
    </row>
    <row r="6" spans="1:10">
      <c r="A6" s="76" t="s">
        <v>40</v>
      </c>
      <c r="B6" s="76" t="s">
        <v>7</v>
      </c>
      <c r="C6" s="76" t="s">
        <v>9</v>
      </c>
      <c r="D6" s="76" t="s">
        <v>72</v>
      </c>
      <c r="E6" s="77"/>
      <c r="F6" s="77"/>
      <c r="G6" s="77"/>
      <c r="H6" s="78"/>
      <c r="I6" s="79"/>
      <c r="J6" s="79"/>
    </row>
    <row r="7" spans="1:10">
      <c r="A7" s="80" t="s">
        <v>41</v>
      </c>
      <c r="B7" s="81" t="s">
        <v>8</v>
      </c>
      <c r="C7" s="81" t="s">
        <v>67</v>
      </c>
      <c r="D7" s="32" t="s">
        <v>68</v>
      </c>
      <c r="E7" s="82"/>
      <c r="F7" s="82"/>
      <c r="G7" s="82"/>
      <c r="H7" s="83">
        <v>50</v>
      </c>
      <c r="I7" s="29"/>
      <c r="J7" s="28">
        <f>+ROUND(TRUNC(H7,2)*TRUNC(I7,2),2)</f>
        <v>0</v>
      </c>
    </row>
    <row r="8" spans="1:10" ht="67.5">
      <c r="A8" s="82"/>
      <c r="B8" s="82"/>
      <c r="C8" s="82"/>
      <c r="D8" s="32" t="s">
        <v>69</v>
      </c>
      <c r="E8" s="82"/>
      <c r="F8" s="82"/>
      <c r="G8" s="82"/>
      <c r="H8" s="82"/>
      <c r="I8" s="82"/>
      <c r="J8" s="82"/>
    </row>
    <row r="9" spans="1:10">
      <c r="A9" s="82"/>
      <c r="B9" s="82"/>
      <c r="C9" s="82"/>
      <c r="D9" s="82"/>
      <c r="E9" s="84" t="s">
        <v>70</v>
      </c>
      <c r="F9" s="85">
        <v>1</v>
      </c>
      <c r="G9" s="86">
        <v>40</v>
      </c>
      <c r="H9" s="82"/>
      <c r="I9" s="82"/>
      <c r="J9" s="82"/>
    </row>
    <row r="10" spans="1:10">
      <c r="A10" s="82"/>
      <c r="B10" s="82"/>
      <c r="C10" s="82"/>
      <c r="D10" s="82"/>
      <c r="E10" s="84" t="s">
        <v>71</v>
      </c>
      <c r="F10" s="85">
        <v>1</v>
      </c>
      <c r="G10" s="86">
        <v>10</v>
      </c>
      <c r="H10" s="82"/>
      <c r="I10" s="82"/>
      <c r="J10" s="82"/>
    </row>
    <row r="11" spans="1:10">
      <c r="A11" s="80" t="s">
        <v>42</v>
      </c>
      <c r="B11" s="81" t="s">
        <v>8</v>
      </c>
      <c r="C11" s="81" t="s">
        <v>67</v>
      </c>
      <c r="D11" s="32" t="s">
        <v>73</v>
      </c>
      <c r="E11" s="82"/>
      <c r="F11" s="82"/>
      <c r="G11" s="82"/>
      <c r="H11" s="83">
        <v>15</v>
      </c>
      <c r="I11" s="29"/>
      <c r="J11" s="28">
        <f>+ROUND(TRUNC(H11,2)*TRUNC(I11,2),2)</f>
        <v>0</v>
      </c>
    </row>
    <row r="12" spans="1:10" ht="56.25">
      <c r="A12" s="82"/>
      <c r="B12" s="82"/>
      <c r="C12" s="82"/>
      <c r="D12" s="31" t="s">
        <v>74</v>
      </c>
      <c r="E12" s="82"/>
      <c r="F12" s="82"/>
      <c r="G12" s="82"/>
      <c r="H12" s="82"/>
      <c r="I12" s="82"/>
      <c r="J12" s="82"/>
    </row>
    <row r="13" spans="1:10">
      <c r="A13" s="82"/>
      <c r="B13" s="82"/>
      <c r="C13" s="82"/>
      <c r="D13" s="82"/>
      <c r="E13" s="84" t="s">
        <v>75</v>
      </c>
      <c r="F13" s="85">
        <v>1</v>
      </c>
      <c r="G13" s="86">
        <v>10</v>
      </c>
      <c r="H13" s="82"/>
      <c r="I13" s="82"/>
      <c r="J13" s="82"/>
    </row>
    <row r="14" spans="1:10">
      <c r="A14" s="82"/>
      <c r="B14" s="82"/>
      <c r="C14" s="82"/>
      <c r="D14" s="82"/>
      <c r="E14" s="84" t="s">
        <v>71</v>
      </c>
      <c r="F14" s="85">
        <v>1</v>
      </c>
      <c r="G14" s="86">
        <v>5</v>
      </c>
      <c r="H14" s="82"/>
      <c r="I14" s="82"/>
      <c r="J14" s="82"/>
    </row>
    <row r="15" spans="1:10">
      <c r="A15" s="33" t="s">
        <v>43</v>
      </c>
      <c r="B15" s="33" t="s">
        <v>8</v>
      </c>
      <c r="C15" s="33" t="s">
        <v>76</v>
      </c>
      <c r="D15" s="34" t="s">
        <v>77</v>
      </c>
      <c r="E15" s="35"/>
      <c r="F15" s="36"/>
      <c r="G15" s="35"/>
      <c r="H15" s="37">
        <v>1</v>
      </c>
      <c r="I15" s="38">
        <v>850</v>
      </c>
      <c r="J15" s="37">
        <f>+ROUND(TRUNC(H15,2)*TRUNC(I15,2),2)</f>
        <v>850</v>
      </c>
    </row>
    <row r="16" spans="1:10" ht="67.5">
      <c r="A16" s="82"/>
      <c r="B16" s="82"/>
      <c r="C16" s="82"/>
      <c r="D16" s="81" t="s">
        <v>78</v>
      </c>
      <c r="E16" s="82"/>
      <c r="F16" s="82"/>
      <c r="G16" s="82"/>
      <c r="H16" s="82"/>
      <c r="I16" s="82"/>
      <c r="J16" s="82"/>
    </row>
    <row r="17" spans="1:10" s="88" customFormat="1">
      <c r="A17" s="82"/>
      <c r="B17" s="82"/>
      <c r="C17" s="82"/>
      <c r="D17" s="82"/>
      <c r="E17" s="81" t="s">
        <v>9</v>
      </c>
      <c r="F17" s="87"/>
      <c r="G17" s="83">
        <v>1</v>
      </c>
      <c r="H17" s="82"/>
      <c r="I17" s="82"/>
      <c r="J17" s="82"/>
    </row>
    <row r="18" spans="1:10" s="88" customFormat="1">
      <c r="A18" s="82"/>
      <c r="B18" s="82"/>
      <c r="C18" s="82"/>
      <c r="D18" s="82"/>
      <c r="E18" s="82"/>
      <c r="F18" s="82"/>
      <c r="G18" s="89" t="s">
        <v>44</v>
      </c>
      <c r="H18" s="90"/>
      <c r="I18" s="91"/>
      <c r="J18" s="28">
        <f>SUM(J7+J11+J15)</f>
        <v>850</v>
      </c>
    </row>
    <row r="19" spans="1:10">
      <c r="A19" s="76" t="s">
        <v>45</v>
      </c>
      <c r="B19" s="76" t="s">
        <v>7</v>
      </c>
      <c r="C19" s="76" t="s">
        <v>79</v>
      </c>
      <c r="D19" s="76" t="s">
        <v>59</v>
      </c>
      <c r="E19" s="77"/>
      <c r="F19" s="77"/>
      <c r="G19" s="77"/>
      <c r="H19" s="78"/>
      <c r="I19" s="79"/>
      <c r="J19" s="79"/>
    </row>
    <row r="20" spans="1:10">
      <c r="A20" s="80" t="s">
        <v>46</v>
      </c>
      <c r="B20" s="81" t="s">
        <v>8</v>
      </c>
      <c r="C20" s="81" t="s">
        <v>79</v>
      </c>
      <c r="D20" s="32" t="s">
        <v>59</v>
      </c>
      <c r="E20" s="82"/>
      <c r="F20" s="82"/>
      <c r="G20" s="82"/>
      <c r="H20" s="83">
        <v>1</v>
      </c>
      <c r="I20" s="29"/>
      <c r="J20" s="28">
        <f>+ROUND(TRUNC(H20,2)*TRUNC(I20,2),2)</f>
        <v>0</v>
      </c>
    </row>
    <row r="21" spans="1:10">
      <c r="A21" s="82"/>
      <c r="B21" s="82"/>
      <c r="C21" s="82"/>
      <c r="D21" s="32" t="s">
        <v>80</v>
      </c>
      <c r="E21" s="82"/>
      <c r="F21" s="82"/>
      <c r="G21" s="82"/>
      <c r="H21" s="82"/>
      <c r="I21" s="82"/>
      <c r="J21" s="82"/>
    </row>
    <row r="22" spans="1:10" ht="18" customHeight="1">
      <c r="A22" s="82"/>
      <c r="B22" s="82"/>
      <c r="C22" s="82"/>
      <c r="D22" s="82"/>
      <c r="E22" s="82"/>
      <c r="F22" s="82"/>
      <c r="G22" s="89" t="s">
        <v>47</v>
      </c>
      <c r="H22" s="91"/>
      <c r="I22" s="83"/>
      <c r="J22" s="28">
        <f>J20</f>
        <v>0</v>
      </c>
    </row>
    <row r="23" spans="1:10">
      <c r="A23" s="76" t="s">
        <v>48</v>
      </c>
      <c r="B23" s="76" t="s">
        <v>7</v>
      </c>
      <c r="C23" s="76" t="s">
        <v>9</v>
      </c>
      <c r="D23" s="76" t="s">
        <v>81</v>
      </c>
      <c r="E23" s="77"/>
      <c r="F23" s="77"/>
      <c r="G23" s="77"/>
      <c r="H23" s="78"/>
      <c r="I23" s="79"/>
      <c r="J23" s="79"/>
    </row>
    <row r="24" spans="1:10">
      <c r="A24" s="80" t="s">
        <v>50</v>
      </c>
      <c r="B24" s="81" t="s">
        <v>8</v>
      </c>
      <c r="C24" s="81" t="s">
        <v>79</v>
      </c>
      <c r="D24" s="32" t="s">
        <v>82</v>
      </c>
      <c r="E24" s="82"/>
      <c r="F24" s="82"/>
      <c r="G24" s="82"/>
      <c r="H24" s="83">
        <v>1</v>
      </c>
      <c r="I24" s="29"/>
      <c r="J24" s="27">
        <f>+ROUND(TRUNC(H24,2)*TRUNC(I24,2),2)</f>
        <v>0</v>
      </c>
    </row>
    <row r="25" spans="1:10" ht="45">
      <c r="A25" s="82"/>
      <c r="B25" s="82"/>
      <c r="C25" s="82"/>
      <c r="D25" s="32" t="s">
        <v>83</v>
      </c>
      <c r="E25" s="82"/>
      <c r="F25" s="82"/>
      <c r="G25" s="82"/>
      <c r="H25" s="82"/>
      <c r="I25" s="82"/>
      <c r="J25" s="82"/>
    </row>
    <row r="26" spans="1:10">
      <c r="A26" s="82"/>
      <c r="B26" s="82"/>
      <c r="C26" s="82"/>
      <c r="D26" s="82"/>
      <c r="E26" s="82"/>
      <c r="F26" s="82"/>
      <c r="G26" s="89" t="s">
        <v>51</v>
      </c>
      <c r="H26" s="91"/>
      <c r="I26" s="83"/>
      <c r="J26" s="28">
        <f>J24</f>
        <v>0</v>
      </c>
    </row>
    <row r="27" spans="1:10">
      <c r="A27" s="76" t="s">
        <v>52</v>
      </c>
      <c r="B27" s="76" t="s">
        <v>7</v>
      </c>
      <c r="C27" s="76" t="s">
        <v>9</v>
      </c>
      <c r="D27" s="76" t="s">
        <v>49</v>
      </c>
      <c r="E27" s="77"/>
      <c r="F27" s="77"/>
      <c r="G27" s="77"/>
      <c r="H27" s="78"/>
      <c r="I27" s="79"/>
      <c r="J27" s="79"/>
    </row>
    <row r="28" spans="1:10">
      <c r="A28" s="80" t="s">
        <v>53</v>
      </c>
      <c r="B28" s="81" t="s">
        <v>8</v>
      </c>
      <c r="C28" s="81" t="s">
        <v>79</v>
      </c>
      <c r="D28" s="32" t="s">
        <v>84</v>
      </c>
      <c r="E28" s="82"/>
      <c r="F28" s="82"/>
      <c r="G28" s="82"/>
      <c r="H28" s="83">
        <v>1</v>
      </c>
      <c r="I28" s="29"/>
      <c r="J28" s="28">
        <f>+ROUND(TRUNC(H28,2)*TRUNC(I28,2),2)</f>
        <v>0</v>
      </c>
    </row>
    <row r="29" spans="1:10" ht="223.5" customHeight="1">
      <c r="A29" s="82"/>
      <c r="B29" s="82"/>
      <c r="C29" s="82"/>
      <c r="D29" s="32" t="s">
        <v>85</v>
      </c>
      <c r="E29" s="82"/>
      <c r="F29" s="82"/>
      <c r="G29" s="82"/>
      <c r="H29" s="82"/>
      <c r="I29" s="82"/>
      <c r="J29" s="82"/>
    </row>
    <row r="30" spans="1:10">
      <c r="A30" s="82"/>
      <c r="B30" s="82"/>
      <c r="C30" s="82"/>
      <c r="D30" s="82"/>
      <c r="E30" s="82"/>
      <c r="F30" s="82"/>
      <c r="G30" s="89" t="s">
        <v>56</v>
      </c>
      <c r="H30" s="90"/>
      <c r="I30" s="91"/>
      <c r="J30" s="28">
        <f>J28</f>
        <v>0</v>
      </c>
    </row>
    <row r="31" spans="1:10">
      <c r="A31" s="76" t="s">
        <v>54</v>
      </c>
      <c r="B31" s="76" t="s">
        <v>7</v>
      </c>
      <c r="C31" s="76" t="s">
        <v>79</v>
      </c>
      <c r="D31" s="76" t="s">
        <v>86</v>
      </c>
      <c r="E31" s="77"/>
      <c r="F31" s="77"/>
      <c r="G31" s="77"/>
      <c r="H31" s="78"/>
      <c r="I31" s="79"/>
      <c r="J31" s="79"/>
    </row>
    <row r="32" spans="1:10">
      <c r="A32" s="80" t="s">
        <v>57</v>
      </c>
      <c r="B32" s="81" t="s">
        <v>8</v>
      </c>
      <c r="C32" s="81" t="s">
        <v>79</v>
      </c>
      <c r="D32" s="32" t="s">
        <v>86</v>
      </c>
      <c r="E32" s="82"/>
      <c r="F32" s="82"/>
      <c r="G32" s="82"/>
      <c r="H32" s="83">
        <v>1</v>
      </c>
      <c r="I32" s="29"/>
      <c r="J32" s="27">
        <f>ROUND(H32*I32,2)</f>
        <v>0</v>
      </c>
    </row>
    <row r="33" spans="1:10" s="2" customFormat="1" ht="215.25" customHeight="1">
      <c r="A33" s="82"/>
      <c r="B33" s="82"/>
      <c r="C33" s="82"/>
      <c r="D33" s="32" t="s">
        <v>87</v>
      </c>
      <c r="E33" s="82"/>
      <c r="F33" s="82"/>
      <c r="G33" s="82"/>
      <c r="H33" s="82"/>
      <c r="I33" s="82"/>
      <c r="J33" s="82"/>
    </row>
    <row r="34" spans="1:10" s="2" customFormat="1">
      <c r="A34" s="82"/>
      <c r="B34" s="82"/>
      <c r="C34" s="82"/>
      <c r="D34" s="82"/>
      <c r="E34" s="82"/>
      <c r="F34" s="82"/>
      <c r="G34" s="89" t="s">
        <v>58</v>
      </c>
      <c r="H34" s="90"/>
      <c r="I34" s="91"/>
      <c r="J34" s="28">
        <f>J32</f>
        <v>0</v>
      </c>
    </row>
    <row r="35" spans="1:10">
      <c r="A35" s="76" t="s">
        <v>97</v>
      </c>
      <c r="B35" s="76" t="s">
        <v>7</v>
      </c>
      <c r="C35" s="76" t="s">
        <v>79</v>
      </c>
      <c r="D35" s="76" t="s">
        <v>10</v>
      </c>
      <c r="E35" s="77"/>
      <c r="F35" s="77"/>
      <c r="G35" s="77"/>
      <c r="H35" s="78"/>
      <c r="I35" s="79"/>
      <c r="J35" s="79"/>
    </row>
    <row r="36" spans="1:10">
      <c r="A36" s="80" t="s">
        <v>88</v>
      </c>
      <c r="B36" s="81" t="s">
        <v>8</v>
      </c>
      <c r="C36" s="81" t="s">
        <v>79</v>
      </c>
      <c r="D36" s="32" t="s">
        <v>10</v>
      </c>
      <c r="E36" s="82"/>
      <c r="F36" s="82"/>
      <c r="G36" s="82"/>
      <c r="H36" s="83">
        <v>1</v>
      </c>
      <c r="I36" s="29"/>
      <c r="J36" s="27">
        <f>ROUND(H36*I36,2)</f>
        <v>0</v>
      </c>
    </row>
    <row r="37" spans="1:10" s="2" customFormat="1" ht="146.25">
      <c r="A37" s="82"/>
      <c r="B37" s="82"/>
      <c r="C37" s="82"/>
      <c r="D37" s="32" t="s">
        <v>89</v>
      </c>
      <c r="E37" s="82"/>
      <c r="F37" s="82"/>
      <c r="G37" s="82"/>
      <c r="H37" s="82"/>
      <c r="I37" s="82"/>
      <c r="J37" s="82"/>
    </row>
    <row r="38" spans="1:10" s="2" customFormat="1">
      <c r="A38" s="82"/>
      <c r="B38" s="82"/>
      <c r="C38" s="82"/>
      <c r="D38" s="82"/>
      <c r="E38" s="82"/>
      <c r="F38" s="82"/>
      <c r="G38" s="89" t="s">
        <v>90</v>
      </c>
      <c r="H38" s="90"/>
      <c r="I38" s="91"/>
      <c r="J38" s="28">
        <f>J36</f>
        <v>0</v>
      </c>
    </row>
    <row r="39" spans="1:10" s="2" customFormat="1">
      <c r="A39" s="92" t="s">
        <v>93</v>
      </c>
      <c r="B39" s="93"/>
      <c r="C39" s="93"/>
      <c r="D39" s="93"/>
      <c r="E39" s="93"/>
      <c r="F39" s="93"/>
      <c r="G39" s="93"/>
      <c r="H39" s="94"/>
      <c r="I39" s="95"/>
      <c r="J39" s="28">
        <f>SUM(J18+J22+J26+J30+J34+J38)</f>
        <v>850</v>
      </c>
    </row>
    <row r="40" spans="1:10" s="2" customFormat="1">
      <c r="A40" s="68" t="s">
        <v>94</v>
      </c>
      <c r="B40" s="69"/>
      <c r="C40" s="69"/>
      <c r="D40" s="69"/>
      <c r="E40" s="69"/>
      <c r="F40" s="69"/>
      <c r="G40" s="69"/>
      <c r="H40" s="70"/>
      <c r="I40" s="39"/>
      <c r="J40" s="99">
        <f>J39*I40/1</f>
        <v>0</v>
      </c>
    </row>
    <row r="41" spans="1:10" s="2" customFormat="1">
      <c r="A41" s="68" t="s">
        <v>95</v>
      </c>
      <c r="B41" s="69"/>
      <c r="C41" s="69"/>
      <c r="D41" s="69"/>
      <c r="E41" s="69"/>
      <c r="F41" s="69"/>
      <c r="G41" s="69"/>
      <c r="H41" s="70"/>
      <c r="I41" s="39"/>
      <c r="J41" s="99">
        <f>J39*I41/1</f>
        <v>0</v>
      </c>
    </row>
    <row r="42" spans="1:10" ht="15" customHeight="1">
      <c r="A42" s="96" t="s">
        <v>96</v>
      </c>
      <c r="B42" s="97"/>
      <c r="C42" s="97"/>
      <c r="D42" s="97"/>
      <c r="E42" s="97"/>
      <c r="F42" s="97"/>
      <c r="G42" s="97"/>
      <c r="H42" s="97"/>
      <c r="I42" s="98"/>
      <c r="J42" s="28">
        <f>SUM(J39+J40+J41)</f>
        <v>850</v>
      </c>
    </row>
    <row r="45" spans="1:10">
      <c r="A45" s="1" t="s">
        <v>91</v>
      </c>
    </row>
    <row r="46" spans="1:10" ht="15" customHeight="1">
      <c r="A46" s="1" t="s">
        <v>60</v>
      </c>
    </row>
    <row r="47" spans="1:10" ht="15" customHeight="1">
      <c r="A47" s="1" t="s">
        <v>92</v>
      </c>
    </row>
    <row r="50" spans="3:7">
      <c r="D50" s="65"/>
      <c r="E50" s="65"/>
      <c r="F50" s="41" t="s">
        <v>61</v>
      </c>
      <c r="G50" s="100"/>
    </row>
    <row r="52" spans="3:7">
      <c r="C52" s="30" t="s">
        <v>62</v>
      </c>
      <c r="D52" s="66"/>
      <c r="E52" s="66"/>
      <c r="F52" s="66"/>
    </row>
    <row r="53" spans="3:7">
      <c r="D53" s="67" t="s">
        <v>63</v>
      </c>
      <c r="E53" s="67"/>
      <c r="F53" s="67"/>
    </row>
  </sheetData>
  <sheetProtection algorithmName="SHA-512" hashValue="LYbJwEmCjKnl8Xnk9VUL4Ls47qrZz61ypjmx8Cp1qFOP5gyv6jwkXh/evZ9HlnJqzI6ekKcHVMq5V31E0WdXBA==" saltValue="P/lujuwmXr7ixDu6DggqUg==" spinCount="100000" sheet="1" objects="1" scenarios="1" selectLockedCells="1"/>
  <autoFilter ref="A5:J5" xr:uid="{820B21B6-9DD0-4B42-9CAC-BC99BD1B01A7}"/>
  <mergeCells count="9">
    <mergeCell ref="A42:H42"/>
    <mergeCell ref="D50:E50"/>
    <mergeCell ref="D52:F52"/>
    <mergeCell ref="D53:F53"/>
    <mergeCell ref="A39:H39"/>
    <mergeCell ref="A40:H40"/>
    <mergeCell ref="A41:H41"/>
    <mergeCell ref="A1:J1"/>
    <mergeCell ref="A2:J2"/>
  </mergeCells>
  <conditionalFormatting sqref="G30">
    <cfRule type="expression" dxfId="1" priority="3">
      <formula>LEN(#REF!)+LEN(#REF!)&gt;0</formula>
    </cfRule>
    <cfRule type="expression" dxfId="0" priority="4">
      <formula>LEN(#REF!)+LEN(#REF!)&gt;0</formula>
    </cfRule>
  </conditionalFormatting>
  <dataValidations disablePrompts="1" count="1">
    <dataValidation type="list" allowBlank="1" showInputMessage="1" showErrorMessage="1" sqref="B6:B38" xr:uid="{4BEAF420-7C89-4F9A-ADA7-395C11F600A9}">
      <formula1>"Capítulo,Partida,Mano de obra,Maquinaria,Material,Otros,Tarea,"</formula1>
    </dataValidation>
  </dataValidations>
  <printOptions horizontalCentered="1"/>
  <pageMargins left="0.70866141732283472" right="0.51181102362204722" top="0.55118110236220474" bottom="0.55118110236220474" header="0.31496062992125984" footer="0.31496062992125984"/>
  <pageSetup paperSize="9" scale="79" fitToHeight="20" orientation="portrait" r:id="rId1"/>
  <headerFooter>
    <oddFooter>&amp;R&amp;P / &amp;N</oddFooter>
  </headerFooter>
  <ignoredErrors>
    <ignoredError sqref="A19 A6 A2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2026-09-01T10:03:56Z</cp:lastPrinted>
  <dcterms:created xsi:type="dcterms:W3CDTF">2026-02-02T12:27:45Z</dcterms:created>
  <dcterms:modified xsi:type="dcterms:W3CDTF">2026-09-01T10:05:49Z</dcterms:modified>
</cp:coreProperties>
</file>