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3752-2026 - Sustituc redes e instalac barandilla bajo cubierta Teatro Monumental Madrid(CM-NV)\DOCU\"/>
    </mc:Choice>
  </mc:AlternateContent>
  <xr:revisionPtr revIDLastSave="0" documentId="13_ncr:1_{45D2BBAC-3A21-4559-9173-DDD65DFEE7BB}" xr6:coauthVersionLast="36" xr6:coauthVersionMax="36" xr10:uidLastSave="{00000000-0000-0000-0000-000000000000}"/>
  <bookViews>
    <workbookView xWindow="0" yWindow="0" windowWidth="28395" windowHeight="12090" xr2:uid="{32A381DA-88EE-48E4-A77F-8E6502327467}"/>
  </bookViews>
  <sheets>
    <sheet name="Anexo I pag 1 oferta" sheetId="9" r:id="rId1"/>
    <sheet name="Anexo I Tabla Desglose Precio" sheetId="8" r:id="rId2"/>
  </sheets>
  <definedNames>
    <definedName name="_xlnm._FilterDatabase" localSheetId="1" hidden="1">'Anexo I Tabla Desglose Precio'!$A$5:$M$50</definedName>
    <definedName name="_xlnm.Print_Area" localSheetId="0">'Anexo I pag 1 oferta'!$A$3:$J$52</definedName>
    <definedName name="_xlnm.Print_Area" localSheetId="1">'Anexo I Tabla Desglose Precio'!$A$6:$N$60</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4" i="9" l="1"/>
  <c r="A25" i="9"/>
  <c r="J31" i="8" l="1"/>
  <c r="J30" i="8"/>
  <c r="J29" i="8"/>
  <c r="J28" i="8"/>
  <c r="J27" i="8"/>
  <c r="J26" i="8"/>
  <c r="J25" i="8"/>
  <c r="J24" i="8"/>
  <c r="J23" i="8"/>
  <c r="J22" i="8"/>
  <c r="J21" i="8"/>
  <c r="J20" i="8"/>
  <c r="J19" i="8"/>
  <c r="J18" i="8"/>
  <c r="J17" i="8"/>
  <c r="J16" i="8"/>
  <c r="J15" i="8"/>
  <c r="J12" i="8"/>
  <c r="J11" i="8"/>
  <c r="J10" i="8"/>
  <c r="J9" i="8"/>
  <c r="K7" i="8" l="1"/>
  <c r="K13" i="8"/>
  <c r="M44" i="8" l="1"/>
  <c r="M46" i="8" s="1"/>
  <c r="M40" i="8"/>
  <c r="M42" i="8" s="1"/>
  <c r="M36" i="8"/>
  <c r="M38" i="8" s="1"/>
  <c r="M13" i="8"/>
  <c r="M7" i="8"/>
  <c r="M32" i="8" l="1"/>
  <c r="M34" i="8" s="1"/>
  <c r="M47" i="8" l="1"/>
  <c r="M49" i="8" s="1"/>
  <c r="M48" i="8" l="1"/>
  <c r="M50" i="8" s="1"/>
  <c r="G34" i="9" l="1"/>
</calcChain>
</file>

<file path=xl/sharedStrings.xml><?xml version="1.0" encoding="utf-8"?>
<sst xmlns="http://schemas.openxmlformats.org/spreadsheetml/2006/main" count="134" uniqueCount="95">
  <si>
    <t>Código</t>
  </si>
  <si>
    <t>Nat</t>
  </si>
  <si>
    <t>Ud</t>
  </si>
  <si>
    <t>Resumen</t>
  </si>
  <si>
    <t>Longitud</t>
  </si>
  <si>
    <t>Cantidad</t>
  </si>
  <si>
    <t>CanPres</t>
  </si>
  <si>
    <t>Pres</t>
  </si>
  <si>
    <t>01</t>
  </si>
  <si>
    <t>Capítulo</t>
  </si>
  <si>
    <t/>
  </si>
  <si>
    <t>Partida</t>
  </si>
  <si>
    <t>PA</t>
  </si>
  <si>
    <t>Total 01</t>
  </si>
  <si>
    <t>02</t>
  </si>
  <si>
    <t>CONTROL DE CALIDAD</t>
  </si>
  <si>
    <t>Total 02</t>
  </si>
  <si>
    <t>03</t>
  </si>
  <si>
    <t>GESTION DE RESIDUOS</t>
  </si>
  <si>
    <t>Total 03</t>
  </si>
  <si>
    <t>04</t>
  </si>
  <si>
    <t>SEGURIDAD Y SALUD</t>
  </si>
  <si>
    <t>Total 04</t>
  </si>
  <si>
    <t xml:space="preserve">	PRESUPUESTO EJECUCION MATERIAL</t>
  </si>
  <si>
    <t>__N__</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</si>
  <si>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</si>
  <si>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</si>
  <si>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</si>
  <si>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</si>
  <si>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</si>
  <si>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</si>
  <si>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</si>
  <si>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</si>
  <si>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</si>
  <si>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</si>
  <si>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</si>
  <si>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 xml:space="preserve">de </t>
  </si>
  <si>
    <t>B.  Desglose Precio:</t>
  </si>
  <si>
    <t>(tabla desglose precio se incluye en páginas siguientes)</t>
  </si>
  <si>
    <t>01_01</t>
  </si>
  <si>
    <t>01_02</t>
  </si>
  <si>
    <t>01_03</t>
  </si>
  <si>
    <t>02_01</t>
  </si>
  <si>
    <t>03_01</t>
  </si>
  <si>
    <t>04_01</t>
  </si>
  <si>
    <t>Comentario</t>
  </si>
  <si>
    <t>t</t>
  </si>
  <si>
    <t>CONTROL CALIDAD</t>
  </si>
  <si>
    <r>
      <t>Gastos Generales</t>
    </r>
    <r>
      <rPr>
        <b/>
        <sz val="8"/>
        <color rgb="FFFF0000"/>
        <rFont val="Calibri"/>
        <family val="2"/>
        <scheme val="minor"/>
      </rPr>
      <t xml:space="preserve"> xx</t>
    </r>
    <r>
      <rPr>
        <b/>
        <sz val="8"/>
        <color rgb="FF000000"/>
        <rFont val="Calibri"/>
        <family val="2"/>
        <scheme val="minor"/>
      </rPr>
      <t xml:space="preserve"> % (a)</t>
    </r>
  </si>
  <si>
    <r>
      <t>Beneficio Industrial</t>
    </r>
    <r>
      <rPr>
        <b/>
        <sz val="8"/>
        <color rgb="FFFF0000"/>
        <rFont val="Calibri"/>
        <family val="2"/>
        <scheme val="minor"/>
      </rPr>
      <t xml:space="preserve"> xx</t>
    </r>
    <r>
      <rPr>
        <b/>
        <sz val="8"/>
        <color rgb="FF000000"/>
        <rFont val="Calibri"/>
        <family val="2"/>
        <scheme val="minor"/>
      </rPr>
      <t xml:space="preserve"> % (b)</t>
    </r>
  </si>
  <si>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</si>
  <si>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 Deberán presupuestarse todas las partidas de los capítulos 01 a 04. En caso de incluirse alguna partida con importe cero se considerará ofertada SIN COSTE para CRTVE.</t>
  </si>
  <si>
    <t>Expediente n.º S/03752/2026</t>
  </si>
  <si>
    <t xml:space="preserve">   “Sustitución redes e instalación barandilla bajo cubierta Teatro Monumental Madrid"</t>
  </si>
  <si>
    <t xml:space="preserve">S-03752-2026 - Sustitución redes e instalación barandilla bajo cubierta Teatro Monumental Madrid </t>
  </si>
  <si>
    <t>m2</t>
  </si>
  <si>
    <t>INSTALACIÓN REDES ANTICAIDA OBJETOS</t>
  </si>
  <si>
    <t>MEDIDAS DE SEGURIDAD</t>
  </si>
  <si>
    <t>Suministro e instalación de redes de anticaida de objetos monofilamento estabilizado UV verde cumpliendo Real Decreto 1627/1997, realizado con trabajos verticales. La red esta compuesta de doble tela en la zona de los ollados, con refuerzo, para evitar rasgarse. Totalmente terminado y adaptado a normativa correspondiente, incluso parte proporcional de material y piezas accesorias necesarias, así como retirada de material existente, traslado y gestión de residuos adecuado.
Nota: las redes verticales de los laterales, deberán terminar con mayor apertura, soportadas con un jabalcón o similar, para recogida de posibles cascotes de la zona superior del paramento donde no es posible instalar red</t>
  </si>
  <si>
    <t>Red 1 -  horizontal sobre escenario</t>
  </si>
  <si>
    <t>Red 2 - horizontal sobre escenario</t>
  </si>
  <si>
    <t>Redes 3 -  verticales laterales escenario</t>
  </si>
  <si>
    <t>Tramo horizontal*</t>
  </si>
  <si>
    <t>Anchura</t>
  </si>
  <si>
    <t>Altura</t>
  </si>
  <si>
    <t>ml</t>
  </si>
  <si>
    <t>BARANDILLA DE ACERO GALVANIZADO</t>
  </si>
  <si>
    <t xml:space="preserve"> Suministro e instalación de barandilla  modular tipo Kee Klamp o EQUIVALENTE, con montantes verticales, pasamanos y listón intermedio de tubo redondo de acero galvanizado en caliente con diámetro 48,3 mm. Anclada a perfiles IPN de las pasarelas de tramex existentes para alcanzar una altura total de 1100 mm, con vanos de hasta 2300 mm, incluso parte proporcional de material accesorio. Conforme UNE-EN ISO 14122-3.</t>
  </si>
  <si>
    <t>Barandilla tramex</t>
  </si>
  <si>
    <t>AYUDAS ALBAÑILERIA (#)</t>
  </si>
  <si>
    <t>Trabajos adicionales necesarios no contempladas en el resto de las partidas, comprendiendo albañilería, medios auxiliares, etc. Esta partida no se podrá minusvalorar y en el caso de que surjan estos trabajos de índole menor, habrá que justificarlos con la realización efectiva de los trabajos y de manera individualizada mediante precios descompuestos.</t>
  </si>
  <si>
    <t>ud</t>
  </si>
  <si>
    <t>GESTIÓN DE RESIDUOS DE DEMOLICIÓN Y CONSTRUCCIÓN</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</si>
  <si>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Cumplimiento de la normativa que regula la gestión de los residuos de construcción y demolición, REAL DECRETO 105/2008 de 1 de febrero de 2008, por el que se regula la producción y gestión de los residuos de construcción y demolición, ORDEN 2726/2009, de 16 de julio de 2009, por la que se regula la gestión de los residuos de construcción y demolición en la Comunidad de Madrid, y normativa al efecto del municipio correspondiente. 
Medida la unidad completamente terminada y con emisión de certificado de tratamiento residuos.</t>
  </si>
  <si>
    <t>Conjunto de ensayos y pruebas adicionales a lo exigido en el Pliego de Condiciones Técnicas y en normativa vigente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del técnico representante de la propiedad y de acuerdo con lo especificado en el expediente, para garantizar y certificar la calidad de los materiales, calidad de la ejecución y el correcto funcionamiento de las unidades de obras civil e instalaciones ejecutadas. Incluso parte proporcional de mano de obra, desplazamientos, redacción de plan de control de calidad, coordinación de los trabajos y toma de datos,
redacción de informes, material y medios auxiliares necesarios.</t>
  </si>
  <si>
    <t xml:space="preserve">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 Material para desarrollo de trabajos verticales
Incluso todo aquel material en materia de seguridad y salud que sea necesario para la buena realización de los trabajos que se van a desarrollar. Según RD 1627/1.997. Medida la unidad completamente realizada.</t>
  </si>
  <si>
    <t xml:space="preserve">provisto de D.N.I. número </t>
  </si>
  <si>
    <t xml:space="preserve">                                </t>
  </si>
  <si>
    <t>(Nombre y dos apellidos)</t>
  </si>
  <si>
    <t xml:space="preserve">expedido con fecha </t>
  </si>
  <si>
    <t xml:space="preserve">y domiciliado en </t>
  </si>
  <si>
    <t xml:space="preserve">calle/plaza </t>
  </si>
  <si>
    <t>C.P.</t>
  </si>
  <si>
    <t xml:space="preserve">en calidad de  </t>
  </si>
  <si>
    <t xml:space="preserve">de la empresa   </t>
  </si>
  <si>
    <t>(cargo que ocupa)</t>
  </si>
  <si>
    <t>C.P. número</t>
  </si>
  <si>
    <t>número</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</si>
  <si>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</si>
  <si>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</si>
  <si>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</si>
  <si>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IMPORTE OFERTADO</t>
  </si>
  <si>
    <t>(IVA no incluido)</t>
  </si>
  <si>
    <t xml:space="preserve">Expediente </t>
  </si>
  <si>
    <t>(#) El importe de la 01.03 es una cantidad fija, no se puede variar y debe ser mantenido en la tabla y sumado en el total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</si>
</sst>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0\ &quot;€&quot;"/>
  </numFmts>
  <fonts count="27"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sz val="8"/>
      <name val="Calibri"/>
      <family val="2"/>
      <scheme val="minor"/>
    </font>
    <font>
      <sz val="8"/>
      <name val="Calibri"/>
      <family val="2"/>
      <scheme val="minor"/>
    </font>
    <font>
      <sz val="11"/>
      <name val="Calibri"/>
      <family val="2"/>
      <scheme val="minor"/>
    </font>
    <font>
      <sz val="8"/>
      <color theme="0"/>
      <name val="Calibri"/>
      <family val="2"/>
      <scheme val="minor"/>
    </font>
    <font>
      <b/>
      <sz val="11"/>
      <color theme="1"/>
      <name val="Calibri"/>
      <family val="2"/>
      <scheme val="minor"/>
    </font>
    <font>
      <b/>
      <sz val="10"/>
      <color theme="1"/>
      <name val="Calibri"/>
      <family val="2"/>
    </font>
    <font>
      <b/>
      <u/>
      <sz val="10"/>
      <color rgb="FFFF0000"/>
      <name val="Calibri"/>
      <family val="2"/>
    </font>
    <font>
      <b/>
      <sz val="8"/>
      <color rgb="FFFF0000"/>
      <name val="Calibri"/>
      <family val="2"/>
      <scheme val="minor"/>
    </font>
    <font>
      <sz val="8"/>
      <color rgb="FFFF0000"/>
      <name val="Calibri"/>
      <family val="2"/>
      <scheme val="minor"/>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b/>
      <i/>
      <sz val="10"/>
      <color theme="1"/>
      <name val="Calibri"/>
      <family val="2"/>
      <scheme val="minor"/>
    </font>
    <font>
      <sz val="8"/>
      <name val="Calibri"/>
      <family val="2"/>
    </font>
    <font>
      <i/>
      <sz val="10"/>
      <color theme="1"/>
      <name val="Calibri"/>
      <family val="2"/>
      <scheme val="minor"/>
    </font>
    <font>
      <b/>
      <sz val="11"/>
      <color rgb="FFFFFFFF"/>
      <name val="Calibri"/>
      <family val="2"/>
    </font>
    <font>
      <b/>
      <sz val="11"/>
      <color rgb="FF000000"/>
      <name val="Calibri"/>
      <family val="2"/>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theme="8" tint="0.79998168889431442"/>
        <bgColor indexed="64"/>
      </patternFill>
    </fill>
    <fill>
      <patternFill patternType="solid">
        <fgColor rgb="FFE36C0A"/>
        <bgColor indexed="64"/>
      </patternFill>
    </fill>
    <fill>
      <patternFill patternType="solid">
        <fgColor rgb="FFFDE9D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0"/>
      </left>
      <right/>
      <top/>
      <bottom/>
      <diagonal/>
    </border>
    <border>
      <left style="thick">
        <color rgb="FFF2F2F2"/>
      </left>
      <right/>
      <top style="thick">
        <color rgb="FFFFFFFF"/>
      </top>
      <bottom/>
      <diagonal/>
    </border>
    <border>
      <left/>
      <right/>
      <top style="thick">
        <color rgb="FFFFFFFF"/>
      </top>
      <bottom/>
      <diagonal/>
    </border>
    <border>
      <left/>
      <right style="thick">
        <color theme="0"/>
      </right>
      <top style="thick">
        <color rgb="FFFFFFFF"/>
      </top>
      <bottom/>
      <diagonal/>
    </border>
    <border>
      <left style="thick">
        <color rgb="FFF2F2F2"/>
      </left>
      <right/>
      <top/>
      <bottom style="medium">
        <color rgb="FFFFFFFF"/>
      </bottom>
      <diagonal/>
    </border>
    <border>
      <left/>
      <right/>
      <top/>
      <bottom style="medium">
        <color rgb="FFFFFFFF"/>
      </bottom>
      <diagonal/>
    </border>
    <border>
      <left/>
      <right style="thick">
        <color theme="0"/>
      </right>
      <top/>
      <bottom style="medium">
        <color rgb="FFFFFFFF"/>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s>
  <cellStyleXfs count="1">
    <xf numFmtId="0" fontId="0" fillId="0" borderId="0"/>
  </cellStyleXfs>
  <cellXfs count="112">
    <xf numFmtId="0" fontId="0" fillId="0" borderId="0" xfId="0"/>
    <xf numFmtId="0" fontId="0" fillId="0" borderId="0" xfId="0" applyProtection="1"/>
    <xf numFmtId="0" fontId="4" fillId="0" borderId="7" xfId="0" applyFont="1" applyBorder="1" applyAlignment="1" applyProtection="1">
      <alignment vertical="center" wrapText="1"/>
    </xf>
    <xf numFmtId="0" fontId="7" fillId="0" borderId="6" xfId="0" applyFont="1" applyBorder="1" applyProtection="1"/>
    <xf numFmtId="164" fontId="0" fillId="0" borderId="0" xfId="0" applyNumberFormat="1" applyProtection="1"/>
    <xf numFmtId="0" fontId="7" fillId="0" borderId="0" xfId="0" applyFont="1" applyProtection="1"/>
    <xf numFmtId="0" fontId="0" fillId="0" borderId="0" xfId="0" applyBorder="1" applyAlignment="1" applyProtection="1">
      <alignment vertical="top"/>
    </xf>
    <xf numFmtId="2" fontId="0" fillId="0" borderId="0" xfId="0" applyNumberFormat="1" applyProtection="1"/>
    <xf numFmtId="0" fontId="0" fillId="0" borderId="0" xfId="0" applyAlignment="1" applyProtection="1">
      <alignment vertical="top"/>
    </xf>
    <xf numFmtId="0" fontId="16" fillId="0" borderId="0" xfId="0" applyFont="1" applyProtection="1"/>
    <xf numFmtId="0" fontId="17"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0" borderId="0" xfId="0" applyAlignment="1" applyProtection="1">
      <alignment horizontal="left" vertical="top"/>
    </xf>
    <xf numFmtId="0" fontId="20"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alignment vertical="top"/>
    </xf>
    <xf numFmtId="0" fontId="21" fillId="0" borderId="0" xfId="0" applyFont="1" applyProtection="1"/>
    <xf numFmtId="3" fontId="6" fillId="0" borderId="5" xfId="0" applyNumberFormat="1" applyFont="1" applyBorder="1" applyAlignment="1" applyProtection="1">
      <alignment vertical="top"/>
    </xf>
    <xf numFmtId="0" fontId="1" fillId="0" borderId="0" xfId="0" applyFont="1" applyAlignment="1" applyProtection="1">
      <alignment vertical="top"/>
    </xf>
    <xf numFmtId="4" fontId="6" fillId="0" borderId="5" xfId="0" applyNumberFormat="1" applyFont="1" applyBorder="1" applyAlignment="1" applyProtection="1">
      <alignment vertical="top"/>
    </xf>
    <xf numFmtId="0" fontId="6" fillId="0" borderId="5" xfId="0" applyFont="1" applyBorder="1" applyAlignment="1" applyProtection="1">
      <alignment vertical="top"/>
    </xf>
    <xf numFmtId="49" fontId="5" fillId="0" borderId="5" xfId="0" applyNumberFormat="1" applyFont="1" applyBorder="1" applyAlignment="1" applyProtection="1">
      <alignment horizontal="right" vertical="top"/>
    </xf>
    <xf numFmtId="0" fontId="5" fillId="0" borderId="0" xfId="0" applyFont="1" applyBorder="1" applyAlignment="1" applyProtection="1">
      <alignment horizontal="left" vertical="top" wrapText="1"/>
    </xf>
    <xf numFmtId="0" fontId="7" fillId="0" borderId="5" xfId="0" applyFont="1" applyBorder="1" applyProtection="1"/>
    <xf numFmtId="4" fontId="7" fillId="0" borderId="0" xfId="0" applyNumberFormat="1" applyFont="1" applyProtection="1"/>
    <xf numFmtId="0" fontId="22" fillId="0" borderId="1" xfId="0" applyFont="1" applyBorder="1" applyAlignment="1" applyProtection="1">
      <alignment vertical="top" wrapText="1"/>
    </xf>
    <xf numFmtId="2" fontId="22" fillId="0" borderId="1" xfId="0" applyNumberFormat="1" applyFont="1" applyBorder="1" applyAlignment="1" applyProtection="1">
      <alignment vertical="top" wrapText="1"/>
    </xf>
    <xf numFmtId="49" fontId="2" fillId="2" borderId="1" xfId="0" applyNumberFormat="1" applyFont="1" applyFill="1" applyBorder="1" applyAlignment="1" applyProtection="1">
      <alignment vertical="top" wrapText="1"/>
    </xf>
    <xf numFmtId="0" fontId="2" fillId="2" borderId="1" xfId="0" applyFont="1" applyFill="1" applyBorder="1" applyAlignment="1" applyProtection="1">
      <alignment vertical="top" wrapText="1"/>
    </xf>
    <xf numFmtId="2" fontId="2" fillId="2" borderId="1" xfId="0" applyNumberFormat="1" applyFont="1" applyFill="1" applyBorder="1" applyAlignment="1" applyProtection="1">
      <alignment vertical="top" wrapText="1"/>
    </xf>
    <xf numFmtId="3" fontId="2" fillId="2" borderId="1" xfId="0" applyNumberFormat="1" applyFont="1" applyFill="1" applyBorder="1" applyAlignment="1" applyProtection="1">
      <alignment vertical="top" wrapText="1"/>
    </xf>
    <xf numFmtId="4" fontId="2" fillId="2" borderId="1" xfId="0" applyNumberFormat="1" applyFont="1" applyFill="1" applyBorder="1" applyAlignment="1" applyProtection="1">
      <alignment vertical="top" wrapText="1"/>
    </xf>
    <xf numFmtId="49" fontId="3" fillId="0" borderId="1" xfId="0" applyNumberFormat="1" applyFont="1" applyFill="1" applyBorder="1" applyAlignment="1" applyProtection="1">
      <alignment vertical="top" wrapText="1"/>
    </xf>
    <xf numFmtId="49" fontId="3" fillId="0" borderId="1" xfId="0" applyNumberFormat="1" applyFont="1" applyBorder="1" applyAlignment="1" applyProtection="1">
      <alignment vertical="top" wrapText="1"/>
    </xf>
    <xf numFmtId="0" fontId="3" fillId="0" borderId="1" xfId="0" applyFont="1" applyBorder="1" applyAlignment="1" applyProtection="1">
      <alignment vertical="top" wrapText="1"/>
    </xf>
    <xf numFmtId="2" fontId="3" fillId="0" borderId="1" xfId="0" applyNumberFormat="1" applyFont="1" applyBorder="1" applyAlignment="1" applyProtection="1">
      <alignment vertical="top" wrapText="1"/>
    </xf>
    <xf numFmtId="4" fontId="3" fillId="0" borderId="1" xfId="0" applyNumberFormat="1" applyFont="1" applyBorder="1" applyAlignment="1" applyProtection="1">
      <alignment vertical="top" wrapText="1"/>
    </xf>
    <xf numFmtId="4" fontId="6" fillId="3" borderId="1" xfId="0" applyNumberFormat="1" applyFont="1" applyFill="1" applyBorder="1" applyAlignment="1" applyProtection="1">
      <alignment vertical="top" wrapText="1"/>
    </xf>
    <xf numFmtId="49" fontId="14" fillId="4" borderId="1" xfId="0" applyNumberFormat="1" applyFont="1" applyFill="1" applyBorder="1" applyAlignment="1" applyProtection="1">
      <alignment vertical="top" wrapText="1"/>
    </xf>
    <xf numFmtId="0" fontId="14" fillId="4" borderId="1" xfId="0" applyFont="1" applyFill="1" applyBorder="1" applyAlignment="1" applyProtection="1">
      <alignment vertical="top" wrapText="1"/>
    </xf>
    <xf numFmtId="2" fontId="14" fillId="4" borderId="1" xfId="0" applyNumberFormat="1" applyFont="1" applyFill="1" applyBorder="1" applyAlignment="1" applyProtection="1">
      <alignment vertical="top" wrapText="1"/>
    </xf>
    <xf numFmtId="4" fontId="14" fillId="4" borderId="1" xfId="0" applyNumberFormat="1" applyFont="1" applyFill="1" applyBorder="1" applyAlignment="1" applyProtection="1">
      <alignment vertical="top" wrapText="1"/>
    </xf>
    <xf numFmtId="0" fontId="8" fillId="0" borderId="1" xfId="0" applyFont="1" applyBorder="1" applyAlignment="1" applyProtection="1">
      <alignment vertical="top" wrapText="1"/>
    </xf>
    <xf numFmtId="49" fontId="2" fillId="0" borderId="1" xfId="0" applyNumberFormat="1" applyFont="1" applyBorder="1" applyAlignment="1" applyProtection="1">
      <alignment vertical="top" wrapText="1"/>
    </xf>
    <xf numFmtId="3" fontId="3" fillId="0" borderId="1" xfId="0" applyNumberFormat="1" applyFont="1" applyBorder="1" applyAlignment="1" applyProtection="1">
      <alignment vertical="top" wrapText="1"/>
    </xf>
    <xf numFmtId="4" fontId="2" fillId="0" borderId="1" xfId="0" applyNumberFormat="1" applyFont="1" applyBorder="1" applyAlignment="1" applyProtection="1">
      <alignment vertical="top" wrapText="1"/>
    </xf>
    <xf numFmtId="4" fontId="2" fillId="3" borderId="1" xfId="0" applyNumberFormat="1" applyFont="1" applyFill="1" applyBorder="1" applyAlignment="1" applyProtection="1">
      <alignment vertical="top" wrapText="1"/>
    </xf>
    <xf numFmtId="0" fontId="0" fillId="0" borderId="1" xfId="0" applyBorder="1" applyAlignment="1" applyProtection="1">
      <alignment wrapText="1"/>
    </xf>
    <xf numFmtId="4" fontId="2" fillId="3" borderId="1" xfId="0" applyNumberFormat="1" applyFont="1" applyFill="1" applyBorder="1" applyAlignment="1" applyProtection="1">
      <alignment vertical="center" wrapText="1"/>
    </xf>
    <xf numFmtId="0" fontId="0" fillId="0" borderId="0" xfId="0" applyAlignment="1" applyProtection="1">
      <alignment wrapText="1"/>
    </xf>
    <xf numFmtId="4" fontId="6" fillId="3" borderId="1" xfId="0" applyNumberFormat="1" applyFont="1" applyFill="1" applyBorder="1" applyAlignment="1" applyProtection="1">
      <alignment vertical="top" wrapText="1"/>
      <protection locked="0"/>
    </xf>
    <xf numFmtId="49" fontId="6" fillId="0" borderId="1" xfId="0" applyNumberFormat="1" applyFont="1" applyBorder="1" applyAlignment="1" applyProtection="1">
      <alignment vertical="top" wrapText="1"/>
    </xf>
    <xf numFmtId="0" fontId="16" fillId="0" borderId="0" xfId="0" applyFont="1" applyAlignment="1" applyProtection="1">
      <alignment horizontal="left" vertical="top" indent="1"/>
    </xf>
    <xf numFmtId="0" fontId="20" fillId="0" borderId="0" xfId="0" applyFont="1" applyAlignment="1" applyProtection="1">
      <alignment horizontal="left" vertical="top" indent="1"/>
    </xf>
    <xf numFmtId="0" fontId="24" fillId="0" borderId="0" xfId="0" applyFont="1" applyAlignment="1" applyProtection="1">
      <alignment horizontal="left" vertical="top"/>
    </xf>
    <xf numFmtId="14" fontId="24" fillId="3" borderId="0" xfId="0" applyNumberFormat="1" applyFont="1" applyFill="1" applyAlignment="1" applyProtection="1">
      <alignment horizontal="left" vertical="top"/>
      <protection locked="0"/>
    </xf>
    <xf numFmtId="0" fontId="0" fillId="0" borderId="0" xfId="0" applyAlignment="1" applyProtection="1">
      <alignment horizontal="left" indent="1"/>
    </xf>
    <xf numFmtId="0" fontId="16" fillId="0" borderId="0" xfId="0" applyFont="1" applyAlignment="1" applyProtection="1">
      <alignment horizontal="left" indent="1"/>
    </xf>
    <xf numFmtId="0" fontId="16" fillId="0" borderId="0" xfId="0" applyFont="1" applyAlignment="1" applyProtection="1">
      <alignment horizontal="center"/>
    </xf>
    <xf numFmtId="0" fontId="16" fillId="0" borderId="0" xfId="0" applyFont="1" applyAlignment="1" applyProtection="1">
      <alignment vertical="top"/>
    </xf>
    <xf numFmtId="0" fontId="16" fillId="0" borderId="0" xfId="0" applyFont="1" applyAlignment="1" applyProtection="1">
      <alignment horizontal="right"/>
    </xf>
    <xf numFmtId="0" fontId="0" fillId="0" borderId="0" xfId="0" applyFill="1" applyAlignment="1" applyProtection="1">
      <alignment horizontal="left" indent="1"/>
    </xf>
    <xf numFmtId="0" fontId="9" fillId="0" borderId="0" xfId="0" applyFont="1" applyAlignment="1" applyProtection="1">
      <alignment horizontal="left" vertical="top" indent="1"/>
    </xf>
    <xf numFmtId="0" fontId="0" fillId="0" borderId="0" xfId="0" applyAlignment="1" applyProtection="1">
      <alignment horizontal="left" vertical="top" indent="1"/>
    </xf>
    <xf numFmtId="0" fontId="16" fillId="3" borderId="0" xfId="0" applyFont="1" applyFill="1" applyAlignment="1" applyProtection="1">
      <alignment horizontal="left" vertical="top" shrinkToFit="1"/>
      <protection locked="0"/>
    </xf>
    <xf numFmtId="0" fontId="16" fillId="0" borderId="0" xfId="0" applyFont="1" applyAlignment="1" applyProtection="1">
      <alignment horizontal="center" vertical="top"/>
    </xf>
    <xf numFmtId="0" fontId="24" fillId="3" borderId="0" xfId="0" applyFont="1" applyFill="1" applyAlignment="1" applyProtection="1">
      <alignment horizontal="center" vertical="top" wrapText="1"/>
      <protection locked="0"/>
    </xf>
    <xf numFmtId="0" fontId="0" fillId="0" borderId="6" xfId="0" applyBorder="1" applyAlignment="1" applyProtection="1">
      <alignment horizontal="center" wrapText="1"/>
      <protection locked="0"/>
    </xf>
    <xf numFmtId="0" fontId="24" fillId="3" borderId="0" xfId="0" applyFont="1" applyFill="1" applyAlignment="1" applyProtection="1">
      <alignment horizontal="center" vertical="top"/>
      <protection locked="0"/>
    </xf>
    <xf numFmtId="166" fontId="26" fillId="6" borderId="11" xfId="0" applyNumberFormat="1" applyFont="1" applyFill="1" applyBorder="1" applyAlignment="1" applyProtection="1">
      <alignment horizontal="center" vertical="center" wrapText="1"/>
    </xf>
    <xf numFmtId="166" fontId="26" fillId="6" borderId="0" xfId="0" applyNumberFormat="1" applyFont="1" applyFill="1" applyBorder="1" applyAlignment="1" applyProtection="1">
      <alignment horizontal="center" vertical="center" wrapText="1"/>
    </xf>
    <xf numFmtId="0" fontId="16" fillId="3" borderId="0" xfId="0" applyFont="1" applyFill="1" applyAlignment="1" applyProtection="1">
      <alignment horizontal="center" wrapText="1"/>
      <protection locked="0"/>
    </xf>
    <xf numFmtId="0" fontId="15" fillId="0" borderId="0" xfId="0" applyFont="1" applyAlignment="1" applyProtection="1">
      <alignment horizontal="center" vertical="top" wrapText="1"/>
    </xf>
    <xf numFmtId="0" fontId="19" fillId="0" borderId="0" xfId="0" applyFont="1" applyAlignment="1" applyProtection="1">
      <alignment horizontal="center"/>
    </xf>
    <xf numFmtId="0" fontId="16" fillId="3" borderId="0" xfId="0" applyFont="1" applyFill="1" applyAlignment="1" applyProtection="1">
      <alignment horizontal="left" vertical="top" shrinkToFit="1"/>
      <protection locked="0"/>
    </xf>
    <xf numFmtId="0" fontId="20" fillId="0" borderId="0" xfId="0" applyFont="1" applyAlignment="1" applyProtection="1">
      <alignment horizontal="center" vertical="top"/>
    </xf>
    <xf numFmtId="0" fontId="16" fillId="3" borderId="0" xfId="0" applyFont="1" applyFill="1" applyAlignment="1" applyProtection="1">
      <alignment horizontal="center" shrinkToFit="1"/>
      <protection locked="0"/>
    </xf>
    <xf numFmtId="0" fontId="0" fillId="0" borderId="0" xfId="0" applyAlignment="1" applyProtection="1">
      <alignment horizontal="left" vertical="top" wrapText="1" indent="1"/>
    </xf>
    <xf numFmtId="0" fontId="25" fillId="5" borderId="11" xfId="0" applyFont="1" applyFill="1" applyBorder="1" applyAlignment="1" applyProtection="1">
      <alignment horizontal="center" vertical="center" wrapText="1"/>
    </xf>
    <xf numFmtId="0" fontId="25" fillId="5" borderId="0" xfId="0" applyFont="1" applyFill="1" applyBorder="1" applyAlignment="1" applyProtection="1">
      <alignment horizontal="center" vertical="center" wrapText="1"/>
    </xf>
    <xf numFmtId="0" fontId="25" fillId="5" borderId="12" xfId="0" applyFont="1" applyFill="1" applyBorder="1" applyAlignment="1" applyProtection="1">
      <alignment horizontal="center" vertical="center" wrapText="1"/>
    </xf>
    <xf numFmtId="0" fontId="25" fillId="5" borderId="13" xfId="0" applyFont="1" applyFill="1" applyBorder="1" applyAlignment="1" applyProtection="1">
      <alignment horizontal="center" vertical="center" wrapText="1"/>
    </xf>
    <xf numFmtId="0" fontId="25" fillId="5" borderId="14" xfId="0" applyFont="1" applyFill="1" applyBorder="1" applyAlignment="1" applyProtection="1">
      <alignment horizontal="center" vertical="center" wrapText="1"/>
    </xf>
    <xf numFmtId="0" fontId="25" fillId="5" borderId="15" xfId="0" applyFont="1" applyFill="1" applyBorder="1" applyAlignment="1" applyProtection="1">
      <alignment horizontal="center" vertical="center" wrapText="1"/>
    </xf>
    <xf numFmtId="0" fontId="25" fillId="5" borderId="16" xfId="0" applyFont="1" applyFill="1" applyBorder="1" applyAlignment="1" applyProtection="1">
      <alignment horizontal="center" vertical="center" wrapText="1"/>
    </xf>
    <xf numFmtId="0" fontId="25" fillId="5" borderId="17" xfId="0" applyFont="1" applyFill="1" applyBorder="1" applyAlignment="1" applyProtection="1">
      <alignment horizontal="center" vertical="center" wrapText="1"/>
    </xf>
    <xf numFmtId="0" fontId="26" fillId="6" borderId="18" xfId="0" applyFont="1" applyFill="1" applyBorder="1" applyAlignment="1" applyProtection="1">
      <alignment horizontal="center" vertical="center" wrapText="1"/>
    </xf>
    <xf numFmtId="0" fontId="26" fillId="6" borderId="19" xfId="0" applyFont="1" applyFill="1" applyBorder="1" applyAlignment="1" applyProtection="1">
      <alignment horizontal="center" vertical="center" wrapText="1"/>
    </xf>
    <xf numFmtId="0" fontId="10" fillId="0" borderId="8" xfId="0" applyFont="1" applyBorder="1" applyAlignment="1" applyProtection="1">
      <alignment horizontal="left" vertical="top" wrapText="1"/>
    </xf>
    <xf numFmtId="0" fontId="10" fillId="0" borderId="9" xfId="0" applyFont="1" applyBorder="1" applyAlignment="1" applyProtection="1">
      <alignment horizontal="left" vertical="top" wrapText="1"/>
    </xf>
    <xf numFmtId="0" fontId="10" fillId="0" borderId="10" xfId="0" applyFont="1" applyBorder="1" applyAlignment="1" applyProtection="1">
      <alignment horizontal="left" vertical="top" wrapText="1"/>
    </xf>
    <xf numFmtId="0" fontId="2" fillId="0" borderId="0" xfId="0" applyFont="1" applyBorder="1" applyAlignment="1" applyProtection="1">
      <alignment horizontal="justify" vertical="top" wrapText="1"/>
    </xf>
    <xf numFmtId="0" fontId="5" fillId="0" borderId="0" xfId="0" applyFont="1" applyBorder="1" applyAlignment="1" applyProtection="1">
      <alignment horizontal="justify" vertical="top" wrapText="1"/>
    </xf>
    <xf numFmtId="0" fontId="0" fillId="3" borderId="6" xfId="0" applyFill="1" applyBorder="1" applyAlignment="1" applyProtection="1">
      <alignment horizontal="center" vertical="top"/>
      <protection locked="0"/>
    </xf>
    <xf numFmtId="0" fontId="3" fillId="0" borderId="0" xfId="0" applyFont="1" applyBorder="1" applyAlignment="1" applyProtection="1">
      <alignment horizontal="left" vertical="top" wrapText="1"/>
    </xf>
    <xf numFmtId="0" fontId="4" fillId="0" borderId="6" xfId="0" applyFont="1" applyBorder="1" applyAlignment="1" applyProtection="1">
      <alignment horizontal="right" vertical="center" wrapText="1"/>
    </xf>
    <xf numFmtId="0" fontId="4" fillId="0" borderId="7" xfId="0" applyFont="1" applyBorder="1" applyAlignment="1" applyProtection="1">
      <alignment horizontal="right" vertical="center" wrapText="1"/>
    </xf>
    <xf numFmtId="0" fontId="4" fillId="0" borderId="3" xfId="0" applyFont="1" applyBorder="1" applyAlignment="1" applyProtection="1">
      <alignment horizontal="right" vertical="center" wrapText="1"/>
    </xf>
    <xf numFmtId="0" fontId="4" fillId="0" borderId="5" xfId="0" applyFont="1" applyBorder="1" applyAlignment="1" applyProtection="1">
      <alignment horizontal="right" vertical="center" wrapText="1"/>
    </xf>
    <xf numFmtId="0" fontId="4" fillId="0" borderId="4" xfId="0" applyFont="1" applyBorder="1" applyAlignment="1" applyProtection="1">
      <alignment horizontal="right" vertical="center" wrapText="1"/>
    </xf>
    <xf numFmtId="49" fontId="23" fillId="0" borderId="1" xfId="0" applyNumberFormat="1" applyFont="1" applyFill="1" applyBorder="1" applyAlignment="1" applyProtection="1">
      <alignment vertical="top"/>
    </xf>
    <xf numFmtId="49" fontId="23" fillId="0" borderId="1" xfId="0" applyNumberFormat="1" applyFont="1" applyFill="1" applyBorder="1" applyAlignment="1" applyProtection="1">
      <alignment vertical="top" wrapText="1"/>
    </xf>
    <xf numFmtId="49" fontId="23" fillId="0" borderId="1" xfId="0" applyNumberFormat="1" applyFont="1" applyBorder="1" applyAlignment="1" applyProtection="1">
      <alignment vertical="top"/>
    </xf>
    <xf numFmtId="165" fontId="23" fillId="0" borderId="1" xfId="0" applyNumberFormat="1" applyFont="1" applyBorder="1" applyAlignment="1" applyProtection="1">
      <alignment vertical="top"/>
    </xf>
    <xf numFmtId="4" fontId="23" fillId="0" borderId="1" xfId="0" applyNumberFormat="1" applyFont="1" applyBorder="1" applyAlignment="1" applyProtection="1">
      <alignment vertical="top"/>
    </xf>
    <xf numFmtId="49" fontId="23" fillId="0" borderId="1" xfId="0" applyNumberFormat="1" applyFont="1" applyBorder="1" applyAlignment="1" applyProtection="1">
      <alignment vertical="top" wrapText="1"/>
    </xf>
    <xf numFmtId="10" fontId="13" fillId="3" borderId="2" xfId="0" applyNumberFormat="1" applyFont="1" applyFill="1" applyBorder="1" applyAlignment="1" applyProtection="1">
      <alignment horizontal="right" vertical="center"/>
      <protection locked="0"/>
    </xf>
    <xf numFmtId="10" fontId="13" fillId="3" borderId="3" xfId="0" applyNumberFormat="1" applyFont="1" applyFill="1" applyBorder="1" applyAlignment="1" applyProtection="1">
      <alignment horizontal="right" vertical="center"/>
      <protection locked="0"/>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CCD08B5C-433C-4307-82BB-29331D9A2C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E984B-7027-4C9F-9CF6-C8955AB8714C}">
  <sheetPr>
    <pageSetUpPr fitToPage="1"/>
  </sheetPr>
  <dimension ref="A2:I51"/>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5" width="11.42578125" style="1"/>
    <col min="6" max="6" width="16.28515625" style="1" customWidth="1"/>
    <col min="7" max="9" width="11.42578125" style="1"/>
    <col min="10" max="10" width="1.7109375" style="1" customWidth="1"/>
    <col min="11" max="16384" width="11.42578125" style="1"/>
  </cols>
  <sheetData>
    <row r="2" spans="1:9" s="8" customFormat="1" ht="75" customHeight="1" x14ac:dyDescent="0.25">
      <c r="A2" s="76" t="s">
        <v>30</v>
      </c>
      <c r="B2" s="76"/>
      <c r="C2" s="76"/>
      <c r="D2" s="76"/>
      <c r="E2" s="76"/>
      <c r="F2" s="76"/>
      <c r="G2" s="76"/>
      <c r="H2" s="76"/>
      <c r="I2" s="76"/>
    </row>
    <row r="5" spans="1:9" x14ac:dyDescent="0.25">
      <c r="D5" s="9"/>
      <c r="E5" s="9"/>
      <c r="F5" s="10"/>
      <c r="G5" s="10"/>
      <c r="H5" s="10"/>
      <c r="I5" s="11" t="s">
        <v>53</v>
      </c>
    </row>
    <row r="6" spans="1:9" x14ac:dyDescent="0.25">
      <c r="D6" s="9"/>
      <c r="E6" s="9"/>
      <c r="F6" s="10"/>
      <c r="G6" s="10"/>
      <c r="H6" s="10"/>
      <c r="I6" s="11"/>
    </row>
    <row r="7" spans="1:9" x14ac:dyDescent="0.25">
      <c r="D7" s="9"/>
      <c r="E7" s="9"/>
      <c r="F7" s="10"/>
      <c r="G7" s="10"/>
      <c r="H7" s="10"/>
      <c r="I7" s="12" t="s">
        <v>52</v>
      </c>
    </row>
    <row r="8" spans="1:9" ht="24.95" customHeight="1" x14ac:dyDescent="0.25"/>
    <row r="9" spans="1:9" ht="18.75" x14ac:dyDescent="0.3">
      <c r="A9" s="77" t="s">
        <v>31</v>
      </c>
      <c r="B9" s="77"/>
      <c r="C9" s="77"/>
      <c r="D9" s="77"/>
      <c r="E9" s="77"/>
      <c r="F9" s="77"/>
      <c r="G9" s="77"/>
      <c r="H9" s="77"/>
      <c r="I9" s="77"/>
    </row>
    <row r="10" spans="1:9" ht="15" customHeight="1" x14ac:dyDescent="0.25"/>
    <row r="11" spans="1:9" ht="15" customHeight="1" x14ac:dyDescent="0.25"/>
    <row r="12" spans="1:9" x14ac:dyDescent="0.25">
      <c r="A12" s="56" t="s">
        <v>32</v>
      </c>
      <c r="B12" s="78"/>
      <c r="C12" s="78"/>
      <c r="D12" s="78"/>
      <c r="E12" s="78"/>
      <c r="F12" s="69" t="s">
        <v>76</v>
      </c>
      <c r="G12" s="69"/>
      <c r="H12" s="69"/>
      <c r="I12" s="68"/>
    </row>
    <row r="13" spans="1:9" x14ac:dyDescent="0.25">
      <c r="A13" s="57" t="s">
        <v>77</v>
      </c>
      <c r="B13" s="79" t="s">
        <v>78</v>
      </c>
      <c r="C13" s="79"/>
      <c r="D13" s="79"/>
      <c r="E13" s="79"/>
      <c r="F13" s="14"/>
      <c r="G13" s="14"/>
      <c r="H13" s="14"/>
      <c r="I13" s="13"/>
    </row>
    <row r="14" spans="1:9" x14ac:dyDescent="0.25">
      <c r="A14" s="56" t="s">
        <v>79</v>
      </c>
      <c r="B14" s="58"/>
      <c r="C14" s="59"/>
      <c r="D14" s="58"/>
      <c r="E14" s="69" t="s">
        <v>80</v>
      </c>
      <c r="F14" s="69"/>
      <c r="G14" s="70"/>
      <c r="H14" s="70"/>
      <c r="I14" s="70"/>
    </row>
    <row r="15" spans="1:9" x14ac:dyDescent="0.25">
      <c r="A15" s="60"/>
    </row>
    <row r="16" spans="1:9" x14ac:dyDescent="0.25">
      <c r="A16" s="61" t="s">
        <v>81</v>
      </c>
      <c r="B16" s="9"/>
      <c r="C16" s="75"/>
      <c r="D16" s="75"/>
      <c r="E16" s="75"/>
      <c r="F16" s="75"/>
      <c r="G16" s="75"/>
      <c r="H16" s="62" t="s">
        <v>82</v>
      </c>
      <c r="I16" s="68"/>
    </row>
    <row r="17" spans="1:9" x14ac:dyDescent="0.25">
      <c r="A17" s="60"/>
    </row>
    <row r="18" spans="1:9" x14ac:dyDescent="0.25">
      <c r="A18" s="56" t="s">
        <v>83</v>
      </c>
      <c r="B18" s="63"/>
      <c r="C18" s="72"/>
      <c r="D18" s="72"/>
      <c r="E18" s="9"/>
      <c r="F18" s="64" t="s">
        <v>84</v>
      </c>
      <c r="G18" s="70"/>
      <c r="H18" s="70"/>
      <c r="I18" s="70"/>
    </row>
    <row r="19" spans="1:9" s="15" customFormat="1" x14ac:dyDescent="0.25">
      <c r="A19" s="60"/>
      <c r="B19" s="14"/>
      <c r="C19" s="14" t="s">
        <v>85</v>
      </c>
      <c r="D19" s="14"/>
      <c r="E19" s="14"/>
      <c r="F19" s="1"/>
      <c r="G19" s="79" t="s">
        <v>33</v>
      </c>
      <c r="H19" s="79"/>
      <c r="I19" s="79"/>
    </row>
    <row r="20" spans="1:9" x14ac:dyDescent="0.25">
      <c r="A20" s="56" t="s">
        <v>34</v>
      </c>
      <c r="B20" s="68"/>
      <c r="C20" s="69" t="s">
        <v>35</v>
      </c>
      <c r="D20" s="69"/>
      <c r="E20" s="80"/>
      <c r="F20" s="80"/>
      <c r="G20" s="80"/>
      <c r="H20" s="62" t="s">
        <v>86</v>
      </c>
      <c r="I20" s="68"/>
    </row>
    <row r="21" spans="1:9" ht="15" customHeight="1" x14ac:dyDescent="0.25">
      <c r="A21" s="65"/>
      <c r="B21" s="16"/>
      <c r="C21" s="17"/>
      <c r="D21" s="17"/>
      <c r="E21" s="18"/>
      <c r="F21" s="18"/>
      <c r="G21" s="18"/>
      <c r="H21" s="18"/>
      <c r="I21" s="18"/>
    </row>
    <row r="22" spans="1:9" ht="15" customHeight="1" x14ac:dyDescent="0.25">
      <c r="A22" s="61" t="s">
        <v>81</v>
      </c>
      <c r="B22" s="9"/>
      <c r="C22" s="75"/>
      <c r="D22" s="75"/>
      <c r="E22" s="75"/>
      <c r="F22" s="75"/>
      <c r="G22" s="75"/>
      <c r="H22" s="62" t="s">
        <v>87</v>
      </c>
      <c r="I22" s="68"/>
    </row>
    <row r="23" spans="1:9" ht="15" customHeight="1" x14ac:dyDescent="0.25">
      <c r="A23" s="8"/>
      <c r="B23" s="8"/>
      <c r="C23" s="8"/>
      <c r="D23" s="8"/>
      <c r="E23" s="8"/>
      <c r="F23" s="8"/>
      <c r="G23" s="8"/>
      <c r="H23" s="8"/>
      <c r="I23" s="8"/>
    </row>
    <row r="24" spans="1:9" ht="15" customHeight="1" x14ac:dyDescent="0.25">
      <c r="A24" s="60" t="s">
        <v>88</v>
      </c>
      <c r="B24" s="60"/>
      <c r="C24" s="60"/>
      <c r="D24" s="60"/>
      <c r="E24" s="60"/>
      <c r="F24" s="60"/>
      <c r="G24" s="60"/>
      <c r="H24" s="60"/>
      <c r="I24" s="8"/>
    </row>
    <row r="25" spans="1:9" ht="15" customHeight="1" x14ac:dyDescent="0.25">
      <c r="A25" s="66" t="str">
        <f>+RIGHT(I7,12)&amp;" - "&amp;I5</f>
        <v>S/03752/2026 -    “Sustitución redes e instalación barandilla bajo cubierta Teatro Monumental Madrid"</v>
      </c>
      <c r="B25" s="67"/>
      <c r="C25" s="67"/>
      <c r="D25" s="67"/>
      <c r="E25" s="67"/>
      <c r="F25" s="67"/>
      <c r="G25" s="67"/>
      <c r="H25" s="67"/>
      <c r="I25" s="8"/>
    </row>
    <row r="26" spans="1:9" ht="15" customHeight="1" x14ac:dyDescent="0.25">
      <c r="A26" s="8"/>
      <c r="B26" s="8"/>
      <c r="C26" s="8"/>
      <c r="D26" s="8"/>
      <c r="E26" s="8"/>
      <c r="F26" s="8"/>
      <c r="G26" s="8"/>
      <c r="H26" s="8"/>
      <c r="I26" s="8"/>
    </row>
    <row r="27" spans="1:9" ht="68.25" customHeight="1" x14ac:dyDescent="0.25">
      <c r="A27" s="81" t="s">
        <v>89</v>
      </c>
      <c r="B27" s="81"/>
      <c r="C27" s="81"/>
      <c r="D27" s="81"/>
      <c r="E27" s="81"/>
      <c r="F27" s="81"/>
      <c r="G27" s="81"/>
      <c r="H27" s="81"/>
      <c r="I27" s="81"/>
    </row>
    <row r="28" spans="1:9" ht="15" customHeight="1" x14ac:dyDescent="0.25">
      <c r="A28" s="8"/>
      <c r="B28" s="8"/>
      <c r="C28" s="8"/>
      <c r="D28" s="8"/>
      <c r="E28" s="8"/>
      <c r="F28" s="8"/>
      <c r="G28" s="8"/>
      <c r="H28" s="8"/>
      <c r="I28" s="8"/>
    </row>
    <row r="29" spans="1:9" ht="15" customHeight="1" x14ac:dyDescent="0.25">
      <c r="A29" s="66" t="s">
        <v>90</v>
      </c>
      <c r="B29" s="8"/>
      <c r="C29" s="8"/>
      <c r="D29" s="8"/>
      <c r="E29" s="8"/>
      <c r="F29" s="8"/>
      <c r="G29" s="8"/>
      <c r="H29" s="8"/>
      <c r="I29" s="8"/>
    </row>
    <row r="30" spans="1:9" ht="15" customHeight="1" x14ac:dyDescent="0.25">
      <c r="A30" s="66"/>
      <c r="B30" s="8"/>
      <c r="C30" s="8"/>
      <c r="D30" s="8"/>
      <c r="E30" s="8"/>
      <c r="F30" s="8"/>
      <c r="G30" s="8"/>
      <c r="H30" s="8"/>
      <c r="I30" s="8"/>
    </row>
    <row r="31" spans="1:9" ht="15" customHeight="1" thickBot="1" x14ac:dyDescent="0.3">
      <c r="A31" s="66"/>
      <c r="B31" s="8"/>
      <c r="C31" s="8"/>
      <c r="D31" s="8"/>
      <c r="E31" s="8"/>
      <c r="F31" s="8"/>
      <c r="G31" s="8"/>
      <c r="H31" s="8"/>
      <c r="I31" s="8"/>
    </row>
    <row r="32" spans="1:9" ht="15" customHeight="1" thickTop="1" x14ac:dyDescent="0.25">
      <c r="A32" s="8"/>
      <c r="B32" s="84" t="s">
        <v>93</v>
      </c>
      <c r="C32" s="85"/>
      <c r="D32" s="85"/>
      <c r="E32" s="85"/>
      <c r="F32" s="86"/>
      <c r="G32" s="82" t="s">
        <v>91</v>
      </c>
      <c r="H32" s="83"/>
      <c r="I32" s="8"/>
    </row>
    <row r="33" spans="1:9" ht="15" customHeight="1" thickBot="1" x14ac:dyDescent="0.3">
      <c r="A33" s="8"/>
      <c r="B33" s="87"/>
      <c r="C33" s="88"/>
      <c r="D33" s="88"/>
      <c r="E33" s="88"/>
      <c r="F33" s="89"/>
      <c r="G33" s="82" t="s">
        <v>92</v>
      </c>
      <c r="H33" s="83"/>
    </row>
    <row r="34" spans="1:9" ht="27.75" customHeight="1" thickBot="1" x14ac:dyDescent="0.3">
      <c r="A34" s="19" t="s">
        <v>36</v>
      </c>
      <c r="B34" s="90" t="str">
        <f>I5</f>
        <v xml:space="preserve">   “Sustitución redes e instalación barandilla bajo cubierta Teatro Monumental Madrid"</v>
      </c>
      <c r="C34" s="90"/>
      <c r="D34" s="90"/>
      <c r="E34" s="90"/>
      <c r="F34" s="91"/>
      <c r="G34" s="73">
        <f>+IFERROR(IF(ISNUMBER('Anexo I Tabla Desglose Precio'!M50),IF('Anexo I Tabla Desglose Precio'!M50&lt;=30109.88,'Anexo I Tabla Desglose Precio'!M50,"ERROR: no debe superar 30.109,88"),"revisar desglose precio"),"desglose precio incompleto/incorrecto")</f>
        <v>850</v>
      </c>
      <c r="H34" s="74"/>
    </row>
    <row r="35" spans="1:9" ht="15" customHeight="1" x14ac:dyDescent="0.25">
      <c r="A35" s="8"/>
      <c r="B35" s="8"/>
      <c r="C35" s="8"/>
      <c r="D35" s="8"/>
      <c r="E35" s="8"/>
      <c r="F35" s="8"/>
      <c r="G35" s="8"/>
      <c r="H35" s="8"/>
    </row>
    <row r="36" spans="1:9" ht="15" customHeight="1" x14ac:dyDescent="0.25">
      <c r="A36" s="8"/>
      <c r="B36" s="8"/>
      <c r="C36" s="8"/>
      <c r="D36" s="8"/>
      <c r="E36" s="8"/>
      <c r="F36" s="8"/>
      <c r="G36" s="8"/>
      <c r="H36" s="8"/>
      <c r="I36" s="8"/>
    </row>
    <row r="37" spans="1:9" x14ac:dyDescent="0.25">
      <c r="A37" s="19" t="s">
        <v>37</v>
      </c>
      <c r="B37" s="8"/>
      <c r="C37" s="8"/>
      <c r="D37" s="8"/>
      <c r="E37" s="8"/>
      <c r="F37" s="8"/>
      <c r="G37" s="8"/>
      <c r="H37" s="8"/>
      <c r="I37" s="8"/>
    </row>
    <row r="38" spans="1:9" ht="8.1" customHeight="1" x14ac:dyDescent="0.25">
      <c r="A38" s="8"/>
      <c r="B38" s="8"/>
      <c r="C38" s="8"/>
      <c r="D38" s="8"/>
      <c r="E38" s="8"/>
      <c r="F38" s="8"/>
      <c r="G38" s="8"/>
      <c r="H38" s="8"/>
      <c r="I38" s="8"/>
    </row>
    <row r="43" spans="1:9" x14ac:dyDescent="0.25">
      <c r="B43" s="20" t="s">
        <v>38</v>
      </c>
    </row>
    <row r="51" spans="2:7" x14ac:dyDescent="0.25">
      <c r="B51" s="1" t="s">
        <v>27</v>
      </c>
      <c r="C51" s="71"/>
      <c r="D51" s="71"/>
      <c r="E51" s="71"/>
      <c r="F51" s="71"/>
      <c r="G51" s="71"/>
    </row>
  </sheetData>
  <sheetProtection algorithmName="SHA-512" hashValue="WlzCnnnj9EOB2/D+yYzBSWaTrgZAI12kgVrUuY92V0z5JZOGwoWMcKzv7yboKSQeSs3psC1o3Qag7ZuwGcCxUA==" saltValue="FlUG2HaC9CVYxYjkyBsd7w==" spinCount="100000" sheet="1" selectLockedCells="1"/>
  <mergeCells count="21">
    <mergeCell ref="A2:I2"/>
    <mergeCell ref="A9:I9"/>
    <mergeCell ref="B12:E12"/>
    <mergeCell ref="F12:H12"/>
    <mergeCell ref="B13:E13"/>
    <mergeCell ref="E14:F14"/>
    <mergeCell ref="G14:I14"/>
    <mergeCell ref="C51:G51"/>
    <mergeCell ref="C18:D18"/>
    <mergeCell ref="G34:H34"/>
    <mergeCell ref="C22:G22"/>
    <mergeCell ref="C16:G16"/>
    <mergeCell ref="G18:I18"/>
    <mergeCell ref="G19:I19"/>
    <mergeCell ref="C20:D20"/>
    <mergeCell ref="E20:G20"/>
    <mergeCell ref="A27:I27"/>
    <mergeCell ref="G32:H32"/>
    <mergeCell ref="G33:H33"/>
    <mergeCell ref="B32:F33"/>
    <mergeCell ref="B34:F34"/>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4A94-624A-41EA-9784-18EEBE03FB82}">
  <sheetPr>
    <pageSetUpPr fitToPage="1"/>
  </sheetPr>
  <dimension ref="A1:M63"/>
  <sheetViews>
    <sheetView zoomScaleNormal="100" workbookViewId="0">
      <pane ySplit="5" topLeftCell="A46" activePane="bottomLeft" state="frozen"/>
      <selection activeCell="B12" sqref="B12:E12"/>
      <selection pane="bottomLeft" activeCell="B59" sqref="B59:L59"/>
    </sheetView>
  </sheetViews>
  <sheetFormatPr baseColWidth="10" defaultRowHeight="15" x14ac:dyDescent="0.25"/>
  <cols>
    <col min="1" max="1" width="6.7109375" style="53" bestFit="1" customWidth="1"/>
    <col min="2" max="2" width="9.42578125" style="53" customWidth="1"/>
    <col min="3" max="3" width="3.5703125" style="53" bestFit="1" customWidth="1"/>
    <col min="4" max="4" width="49.28515625" style="53" customWidth="1"/>
    <col min="5" max="5" width="24.42578125" style="53" customWidth="1"/>
    <col min="6" max="6" width="10.85546875" style="53" bestFit="1" customWidth="1"/>
    <col min="7" max="9" width="8.140625" style="53" customWidth="1"/>
    <col min="10" max="10" width="8.42578125" style="53" bestFit="1" customWidth="1"/>
    <col min="11" max="11" width="10.7109375" style="53" customWidth="1"/>
    <col min="12" max="12" width="15.5703125" style="53" customWidth="1"/>
    <col min="13" max="13" width="12.7109375" style="53" customWidth="1"/>
    <col min="14" max="14" width="1.7109375" style="1" customWidth="1"/>
    <col min="15" max="16384" width="11.42578125" style="1"/>
  </cols>
  <sheetData>
    <row r="1" spans="1:13" ht="75" customHeight="1" thickBot="1" x14ac:dyDescent="0.3">
      <c r="A1" s="92" t="s">
        <v>25</v>
      </c>
      <c r="B1" s="93"/>
      <c r="C1" s="93"/>
      <c r="D1" s="93"/>
      <c r="E1" s="93"/>
      <c r="F1" s="93"/>
      <c r="G1" s="93"/>
      <c r="H1" s="93"/>
      <c r="I1" s="93"/>
      <c r="J1" s="93"/>
      <c r="K1" s="93"/>
      <c r="L1" s="93"/>
      <c r="M1" s="94"/>
    </row>
    <row r="2" spans="1:13" x14ac:dyDescent="0.25">
      <c r="A2" s="8"/>
      <c r="B2" s="8"/>
      <c r="C2" s="8"/>
      <c r="D2" s="8"/>
      <c r="E2" s="8"/>
      <c r="F2" s="8"/>
      <c r="G2" s="8"/>
      <c r="H2" s="8"/>
      <c r="I2" s="8"/>
      <c r="J2" s="8"/>
      <c r="K2" s="8"/>
      <c r="L2" s="8"/>
      <c r="M2" s="8"/>
    </row>
    <row r="3" spans="1:13" ht="18.75" x14ac:dyDescent="0.25">
      <c r="A3" s="22" t="s">
        <v>54</v>
      </c>
      <c r="B3" s="8"/>
      <c r="C3" s="8"/>
      <c r="D3" s="8"/>
      <c r="E3" s="8"/>
      <c r="F3" s="8"/>
      <c r="G3" s="8"/>
      <c r="H3" s="8"/>
      <c r="I3" s="8"/>
      <c r="J3" s="8"/>
      <c r="K3" s="8"/>
      <c r="L3" s="8"/>
      <c r="M3" s="8"/>
    </row>
    <row r="4" spans="1:13" ht="5.0999999999999996" customHeight="1" x14ac:dyDescent="0.25">
      <c r="A4" s="22"/>
      <c r="B4" s="8"/>
      <c r="C4" s="8"/>
      <c r="D4" s="8"/>
      <c r="E4" s="8"/>
      <c r="F4" s="8"/>
      <c r="G4" s="8"/>
      <c r="H4" s="8"/>
      <c r="I4" s="8"/>
      <c r="J4" s="8"/>
      <c r="K4" s="8"/>
      <c r="L4" s="8"/>
      <c r="M4" s="8"/>
    </row>
    <row r="5" spans="1:13" ht="25.5" x14ac:dyDescent="0.25">
      <c r="A5" s="29" t="s">
        <v>0</v>
      </c>
      <c r="B5" s="29" t="s">
        <v>1</v>
      </c>
      <c r="C5" s="29" t="s">
        <v>2</v>
      </c>
      <c r="D5" s="29" t="s">
        <v>3</v>
      </c>
      <c r="E5" s="29" t="s">
        <v>45</v>
      </c>
      <c r="F5" s="30" t="s">
        <v>24</v>
      </c>
      <c r="G5" s="29" t="s">
        <v>4</v>
      </c>
      <c r="H5" s="29" t="s">
        <v>63</v>
      </c>
      <c r="I5" s="29" t="s">
        <v>64</v>
      </c>
      <c r="J5" s="29" t="s">
        <v>5</v>
      </c>
      <c r="K5" s="29" t="s">
        <v>6</v>
      </c>
      <c r="L5" s="29" t="s">
        <v>7</v>
      </c>
      <c r="M5" s="29" t="s">
        <v>29</v>
      </c>
    </row>
    <row r="6" spans="1:13" x14ac:dyDescent="0.25">
      <c r="A6" s="31" t="s">
        <v>8</v>
      </c>
      <c r="B6" s="31" t="s">
        <v>9</v>
      </c>
      <c r="C6" s="31" t="s">
        <v>10</v>
      </c>
      <c r="D6" s="31" t="s">
        <v>57</v>
      </c>
      <c r="E6" s="32"/>
      <c r="F6" s="33"/>
      <c r="G6" s="32"/>
      <c r="H6" s="32"/>
      <c r="I6" s="32"/>
      <c r="J6" s="32"/>
      <c r="K6" s="34"/>
      <c r="L6" s="35"/>
      <c r="M6" s="35"/>
    </row>
    <row r="7" spans="1:13" x14ac:dyDescent="0.25">
      <c r="A7" s="36" t="s">
        <v>39</v>
      </c>
      <c r="B7" s="37" t="s">
        <v>11</v>
      </c>
      <c r="C7" s="104" t="s">
        <v>55</v>
      </c>
      <c r="D7" s="105" t="s">
        <v>56</v>
      </c>
      <c r="E7" s="38"/>
      <c r="F7" s="39"/>
      <c r="G7" s="38"/>
      <c r="H7" s="38"/>
      <c r="I7" s="38"/>
      <c r="J7" s="38"/>
      <c r="K7" s="40">
        <f>SUM(J9:J12)</f>
        <v>387.86</v>
      </c>
      <c r="L7" s="54"/>
      <c r="M7" s="41">
        <f>+ROUND(TRUNC(K7,2)*TRUNC(L7,2),2)</f>
        <v>0</v>
      </c>
    </row>
    <row r="8" spans="1:13" ht="146.25" x14ac:dyDescent="0.25">
      <c r="A8" s="38"/>
      <c r="B8" s="38"/>
      <c r="C8" s="38"/>
      <c r="D8" s="105" t="s">
        <v>58</v>
      </c>
      <c r="E8" s="38"/>
      <c r="F8" s="39"/>
      <c r="G8" s="38"/>
      <c r="H8" s="38"/>
      <c r="I8" s="38"/>
      <c r="J8" s="38"/>
      <c r="K8" s="38"/>
      <c r="L8" s="38"/>
      <c r="M8" s="38"/>
    </row>
    <row r="9" spans="1:13" x14ac:dyDescent="0.25">
      <c r="A9" s="38"/>
      <c r="B9" s="38"/>
      <c r="C9" s="38"/>
      <c r="D9" s="38"/>
      <c r="E9" s="106" t="s">
        <v>59</v>
      </c>
      <c r="F9" s="107">
        <v>1</v>
      </c>
      <c r="G9" s="108">
        <v>7.63</v>
      </c>
      <c r="H9" s="108">
        <v>0</v>
      </c>
      <c r="I9" s="108">
        <v>22</v>
      </c>
      <c r="J9" s="108">
        <f>OR(F9&lt;&gt;0,G9&lt;&gt;0,H9&lt;&gt;0,I9&lt;&gt;0)*(F9 + (F9 = 0))*(G9 + (G9 = 0))*(H9 + (H9 = 0))*(I9 + (I9 = 0))</f>
        <v>167.85999999999999</v>
      </c>
      <c r="K9" s="38"/>
      <c r="L9" s="38"/>
      <c r="M9" s="38"/>
    </row>
    <row r="10" spans="1:13" x14ac:dyDescent="0.25">
      <c r="A10" s="38"/>
      <c r="B10" s="38"/>
      <c r="C10" s="38"/>
      <c r="D10" s="38"/>
      <c r="E10" s="106" t="s">
        <v>60</v>
      </c>
      <c r="F10" s="107">
        <v>1</v>
      </c>
      <c r="G10" s="108">
        <v>4</v>
      </c>
      <c r="H10" s="108">
        <v>0</v>
      </c>
      <c r="I10" s="108">
        <v>22</v>
      </c>
      <c r="J10" s="108">
        <f>OR(F10&lt;&gt;0,G10&lt;&gt;0,H10&lt;&gt;0,I10&lt;&gt;0)*(F10 + (F10 = 0))*(G10 + (G10 = 0))*(H10 + (H10 = 0))*(I10 + (I10 = 0))</f>
        <v>88</v>
      </c>
      <c r="K10" s="38"/>
      <c r="L10" s="38"/>
      <c r="M10" s="38"/>
    </row>
    <row r="11" spans="1:13" x14ac:dyDescent="0.25">
      <c r="A11" s="38"/>
      <c r="B11" s="38"/>
      <c r="C11" s="38"/>
      <c r="D11" s="38"/>
      <c r="E11" s="106" t="s">
        <v>61</v>
      </c>
      <c r="F11" s="107">
        <v>2</v>
      </c>
      <c r="G11" s="108">
        <v>8</v>
      </c>
      <c r="H11" s="108">
        <v>0</v>
      </c>
      <c r="I11" s="108">
        <v>7</v>
      </c>
      <c r="J11" s="108">
        <f>OR(F11&lt;&gt;0,G11&lt;&gt;0,H11&lt;&gt;0,I11&lt;&gt;0)*(F11 + (F11 = 0))*(G11 + (G11 = 0))*(H11 + (H11 = 0))*(I11 + (I11 = 0))</f>
        <v>112</v>
      </c>
      <c r="K11" s="38"/>
      <c r="L11" s="38"/>
      <c r="M11" s="38"/>
    </row>
    <row r="12" spans="1:13" x14ac:dyDescent="0.25">
      <c r="A12" s="38"/>
      <c r="B12" s="38"/>
      <c r="C12" s="38"/>
      <c r="D12" s="38"/>
      <c r="E12" s="106" t="s">
        <v>62</v>
      </c>
      <c r="F12" s="107">
        <v>1</v>
      </c>
      <c r="G12" s="108">
        <v>10</v>
      </c>
      <c r="H12" s="108">
        <v>0</v>
      </c>
      <c r="I12" s="108">
        <v>2</v>
      </c>
      <c r="J12" s="108">
        <f>OR(F12&lt;&gt;0,G12&lt;&gt;0,H12&lt;&gt;0,I12&lt;&gt;0)*(F12 + (F12 = 0))*(G12 + (G12 = 0))*(H12 + (H12 = 0))*(I12 + (I12 = 0))</f>
        <v>20</v>
      </c>
      <c r="K12" s="38"/>
      <c r="L12" s="38"/>
      <c r="M12" s="38"/>
    </row>
    <row r="13" spans="1:13" x14ac:dyDescent="0.25">
      <c r="A13" s="36" t="s">
        <v>40</v>
      </c>
      <c r="B13" s="37" t="s">
        <v>11</v>
      </c>
      <c r="C13" s="104" t="s">
        <v>65</v>
      </c>
      <c r="D13" s="105" t="s">
        <v>66</v>
      </c>
      <c r="E13" s="38"/>
      <c r="F13" s="39"/>
      <c r="G13" s="38"/>
      <c r="H13" s="38"/>
      <c r="I13" s="38"/>
      <c r="J13" s="38"/>
      <c r="K13" s="40">
        <f>SUM(J15:J31)</f>
        <v>101.67999999999999</v>
      </c>
      <c r="L13" s="54"/>
      <c r="M13" s="41">
        <f>+ROUND(TRUNC(K13,2)*TRUNC(L13,2),2)</f>
        <v>0</v>
      </c>
    </row>
    <row r="14" spans="1:13" ht="78.75" x14ac:dyDescent="0.25">
      <c r="A14" s="38"/>
      <c r="B14" s="38"/>
      <c r="C14" s="38"/>
      <c r="D14" s="105" t="s">
        <v>67</v>
      </c>
      <c r="E14" s="38"/>
      <c r="F14" s="39"/>
      <c r="G14" s="38"/>
      <c r="H14" s="38"/>
      <c r="I14" s="38"/>
      <c r="J14" s="38"/>
      <c r="K14" s="38"/>
      <c r="L14" s="38"/>
      <c r="M14" s="38"/>
    </row>
    <row r="15" spans="1:13" x14ac:dyDescent="0.25">
      <c r="A15" s="38"/>
      <c r="B15" s="38"/>
      <c r="C15" s="38"/>
      <c r="D15" s="105"/>
      <c r="E15" s="106" t="s">
        <v>68</v>
      </c>
      <c r="F15" s="107">
        <v>1</v>
      </c>
      <c r="G15" s="108">
        <v>2.98</v>
      </c>
      <c r="H15" s="108">
        <v>0</v>
      </c>
      <c r="I15" s="108">
        <v>0</v>
      </c>
      <c r="J15" s="108">
        <f t="shared" ref="J15:J31" si="0">OR(F15&lt;&gt;0,G15&lt;&gt;0,H15&lt;&gt;0,I15&lt;&gt;0)*(F15 + (F15 = 0))*(G15 + (G15 = 0))*(H15 + (H15 = 0))*(I15 + (I15 = 0))</f>
        <v>2.98</v>
      </c>
      <c r="K15" s="38"/>
      <c r="L15" s="38"/>
      <c r="M15" s="38"/>
    </row>
    <row r="16" spans="1:13" x14ac:dyDescent="0.25">
      <c r="A16" s="38"/>
      <c r="B16" s="38"/>
      <c r="C16" s="38"/>
      <c r="D16" s="105"/>
      <c r="E16" s="106" t="s">
        <v>10</v>
      </c>
      <c r="F16" s="107">
        <v>2</v>
      </c>
      <c r="G16" s="108">
        <v>9.58</v>
      </c>
      <c r="H16" s="108">
        <v>0</v>
      </c>
      <c r="I16" s="108">
        <v>0</v>
      </c>
      <c r="J16" s="108">
        <f t="shared" si="0"/>
        <v>19.16</v>
      </c>
      <c r="K16" s="38"/>
      <c r="L16" s="38"/>
      <c r="M16" s="38"/>
    </row>
    <row r="17" spans="1:13" x14ac:dyDescent="0.25">
      <c r="A17" s="38"/>
      <c r="B17" s="38"/>
      <c r="C17" s="38"/>
      <c r="D17" s="105"/>
      <c r="E17" s="106" t="s">
        <v>10</v>
      </c>
      <c r="F17" s="107">
        <v>2</v>
      </c>
      <c r="G17" s="108">
        <v>1.2</v>
      </c>
      <c r="H17" s="108">
        <v>0</v>
      </c>
      <c r="I17" s="108">
        <v>0</v>
      </c>
      <c r="J17" s="108">
        <f t="shared" si="0"/>
        <v>2.4</v>
      </c>
      <c r="K17" s="38"/>
      <c r="L17" s="38"/>
      <c r="M17" s="38"/>
    </row>
    <row r="18" spans="1:13" x14ac:dyDescent="0.25">
      <c r="A18" s="38"/>
      <c r="B18" s="38"/>
      <c r="C18" s="38"/>
      <c r="D18" s="105"/>
      <c r="E18" s="106" t="s">
        <v>10</v>
      </c>
      <c r="F18" s="107">
        <v>3</v>
      </c>
      <c r="G18" s="108">
        <v>3.4</v>
      </c>
      <c r="H18" s="108">
        <v>0</v>
      </c>
      <c r="I18" s="108">
        <v>0</v>
      </c>
      <c r="J18" s="108">
        <f t="shared" si="0"/>
        <v>10.199999999999999</v>
      </c>
      <c r="K18" s="38"/>
      <c r="L18" s="38"/>
      <c r="M18" s="38"/>
    </row>
    <row r="19" spans="1:13" x14ac:dyDescent="0.25">
      <c r="A19" s="38"/>
      <c r="B19" s="38"/>
      <c r="C19" s="38"/>
      <c r="D19" s="105"/>
      <c r="E19" s="106" t="s">
        <v>10</v>
      </c>
      <c r="F19" s="107">
        <v>1</v>
      </c>
      <c r="G19" s="108">
        <v>4.1900000000000004</v>
      </c>
      <c r="H19" s="108">
        <v>0</v>
      </c>
      <c r="I19" s="108">
        <v>0</v>
      </c>
      <c r="J19" s="108">
        <f t="shared" si="0"/>
        <v>4.1900000000000004</v>
      </c>
      <c r="K19" s="38"/>
      <c r="L19" s="38"/>
      <c r="M19" s="38"/>
    </row>
    <row r="20" spans="1:13" x14ac:dyDescent="0.25">
      <c r="A20" s="38"/>
      <c r="B20" s="38"/>
      <c r="C20" s="38"/>
      <c r="D20" s="105"/>
      <c r="E20" s="106" t="s">
        <v>10</v>
      </c>
      <c r="F20" s="107">
        <v>1</v>
      </c>
      <c r="G20" s="108">
        <v>2.67</v>
      </c>
      <c r="H20" s="108">
        <v>0</v>
      </c>
      <c r="I20" s="108">
        <v>0</v>
      </c>
      <c r="J20" s="108">
        <f t="shared" si="0"/>
        <v>2.67</v>
      </c>
      <c r="K20" s="38"/>
      <c r="L20" s="38"/>
      <c r="M20" s="38"/>
    </row>
    <row r="21" spans="1:13" x14ac:dyDescent="0.25">
      <c r="A21" s="38"/>
      <c r="B21" s="38"/>
      <c r="C21" s="38"/>
      <c r="D21" s="105"/>
      <c r="E21" s="106" t="s">
        <v>10</v>
      </c>
      <c r="F21" s="107">
        <v>3</v>
      </c>
      <c r="G21" s="108">
        <v>3</v>
      </c>
      <c r="H21" s="108">
        <v>0</v>
      </c>
      <c r="I21" s="108">
        <v>0</v>
      </c>
      <c r="J21" s="108">
        <f t="shared" si="0"/>
        <v>9</v>
      </c>
      <c r="K21" s="38"/>
      <c r="L21" s="38"/>
      <c r="M21" s="38"/>
    </row>
    <row r="22" spans="1:13" x14ac:dyDescent="0.25">
      <c r="A22" s="38"/>
      <c r="B22" s="38"/>
      <c r="C22" s="38"/>
      <c r="D22" s="105"/>
      <c r="E22" s="106" t="s">
        <v>10</v>
      </c>
      <c r="F22" s="107">
        <v>3</v>
      </c>
      <c r="G22" s="108">
        <v>1</v>
      </c>
      <c r="H22" s="108">
        <v>0</v>
      </c>
      <c r="I22" s="108">
        <v>0</v>
      </c>
      <c r="J22" s="108">
        <f t="shared" si="0"/>
        <v>3</v>
      </c>
      <c r="K22" s="38"/>
      <c r="L22" s="38"/>
      <c r="M22" s="38"/>
    </row>
    <row r="23" spans="1:13" x14ac:dyDescent="0.25">
      <c r="A23" s="38"/>
      <c r="B23" s="38"/>
      <c r="C23" s="38"/>
      <c r="D23" s="105"/>
      <c r="E23" s="106" t="s">
        <v>10</v>
      </c>
      <c r="F23" s="107">
        <v>1</v>
      </c>
      <c r="G23" s="108">
        <v>3.72</v>
      </c>
      <c r="H23" s="108">
        <v>0</v>
      </c>
      <c r="I23" s="108">
        <v>0</v>
      </c>
      <c r="J23" s="108">
        <f t="shared" si="0"/>
        <v>3.72</v>
      </c>
      <c r="K23" s="38"/>
      <c r="L23" s="38"/>
      <c r="M23" s="38"/>
    </row>
    <row r="24" spans="1:13" x14ac:dyDescent="0.25">
      <c r="A24" s="38"/>
      <c r="B24" s="38"/>
      <c r="C24" s="38"/>
      <c r="D24" s="105"/>
      <c r="E24" s="106" t="s">
        <v>10</v>
      </c>
      <c r="F24" s="107">
        <v>2</v>
      </c>
      <c r="G24" s="108">
        <v>2.67</v>
      </c>
      <c r="H24" s="108">
        <v>0</v>
      </c>
      <c r="I24" s="108">
        <v>0</v>
      </c>
      <c r="J24" s="108">
        <f t="shared" si="0"/>
        <v>5.34</v>
      </c>
      <c r="K24" s="38"/>
      <c r="L24" s="38"/>
      <c r="M24" s="38"/>
    </row>
    <row r="25" spans="1:13" x14ac:dyDescent="0.25">
      <c r="A25" s="38"/>
      <c r="B25" s="38"/>
      <c r="C25" s="38"/>
      <c r="D25" s="105"/>
      <c r="E25" s="106" t="s">
        <v>10</v>
      </c>
      <c r="F25" s="107">
        <v>1</v>
      </c>
      <c r="G25" s="108">
        <v>11.98</v>
      </c>
      <c r="H25" s="108">
        <v>0</v>
      </c>
      <c r="I25" s="108">
        <v>0</v>
      </c>
      <c r="J25" s="108">
        <f t="shared" si="0"/>
        <v>11.98</v>
      </c>
      <c r="K25" s="38"/>
      <c r="L25" s="38"/>
      <c r="M25" s="38"/>
    </row>
    <row r="26" spans="1:13" x14ac:dyDescent="0.25">
      <c r="A26" s="38"/>
      <c r="B26" s="38"/>
      <c r="C26" s="38"/>
      <c r="D26" s="105"/>
      <c r="E26" s="106" t="s">
        <v>10</v>
      </c>
      <c r="F26" s="107">
        <v>1</v>
      </c>
      <c r="G26" s="108">
        <v>11.58</v>
      </c>
      <c r="H26" s="108">
        <v>0</v>
      </c>
      <c r="I26" s="108">
        <v>0</v>
      </c>
      <c r="J26" s="108">
        <f t="shared" si="0"/>
        <v>11.58</v>
      </c>
      <c r="K26" s="38"/>
      <c r="L26" s="38"/>
      <c r="M26" s="38"/>
    </row>
    <row r="27" spans="1:13" x14ac:dyDescent="0.25">
      <c r="A27" s="38"/>
      <c r="B27" s="38"/>
      <c r="C27" s="38"/>
      <c r="D27" s="105"/>
      <c r="E27" s="106" t="s">
        <v>10</v>
      </c>
      <c r="F27" s="107">
        <v>1</v>
      </c>
      <c r="G27" s="108">
        <v>2.27</v>
      </c>
      <c r="H27" s="108">
        <v>0</v>
      </c>
      <c r="I27" s="108">
        <v>0</v>
      </c>
      <c r="J27" s="108">
        <f t="shared" si="0"/>
        <v>2.27</v>
      </c>
      <c r="K27" s="38"/>
      <c r="L27" s="38"/>
      <c r="M27" s="38"/>
    </row>
    <row r="28" spans="1:13" x14ac:dyDescent="0.25">
      <c r="A28" s="38"/>
      <c r="B28" s="38"/>
      <c r="C28" s="38"/>
      <c r="D28" s="105"/>
      <c r="E28" s="106" t="s">
        <v>10</v>
      </c>
      <c r="F28" s="107">
        <v>1</v>
      </c>
      <c r="G28" s="108">
        <v>1.1399999999999999</v>
      </c>
      <c r="H28" s="108">
        <v>0</v>
      </c>
      <c r="I28" s="108">
        <v>0</v>
      </c>
      <c r="J28" s="108">
        <f t="shared" si="0"/>
        <v>1.1399999999999999</v>
      </c>
      <c r="K28" s="38"/>
      <c r="L28" s="38"/>
      <c r="M28" s="38"/>
    </row>
    <row r="29" spans="1:13" x14ac:dyDescent="0.25">
      <c r="A29" s="38"/>
      <c r="B29" s="38"/>
      <c r="C29" s="38"/>
      <c r="D29" s="105"/>
      <c r="E29" s="106" t="s">
        <v>10</v>
      </c>
      <c r="F29" s="107">
        <v>1</v>
      </c>
      <c r="G29" s="108">
        <v>1.39</v>
      </c>
      <c r="H29" s="108">
        <v>0</v>
      </c>
      <c r="I29" s="108">
        <v>0</v>
      </c>
      <c r="J29" s="108">
        <f t="shared" si="0"/>
        <v>1.39</v>
      </c>
      <c r="K29" s="38"/>
      <c r="L29" s="38"/>
      <c r="M29" s="38"/>
    </row>
    <row r="30" spans="1:13" x14ac:dyDescent="0.25">
      <c r="A30" s="38"/>
      <c r="B30" s="38"/>
      <c r="C30" s="38"/>
      <c r="D30" s="105"/>
      <c r="E30" s="106" t="s">
        <v>10</v>
      </c>
      <c r="F30" s="107">
        <v>1</v>
      </c>
      <c r="G30" s="108">
        <v>0.66</v>
      </c>
      <c r="H30" s="108">
        <v>0</v>
      </c>
      <c r="I30" s="108">
        <v>0</v>
      </c>
      <c r="J30" s="108">
        <f t="shared" si="0"/>
        <v>0.66</v>
      </c>
      <c r="K30" s="38"/>
      <c r="L30" s="38"/>
      <c r="M30" s="38"/>
    </row>
    <row r="31" spans="1:13" x14ac:dyDescent="0.25">
      <c r="A31" s="38"/>
      <c r="B31" s="38"/>
      <c r="C31" s="38"/>
      <c r="D31" s="105"/>
      <c r="E31" s="106" t="s">
        <v>62</v>
      </c>
      <c r="F31" s="107">
        <v>1</v>
      </c>
      <c r="G31" s="108">
        <v>10</v>
      </c>
      <c r="H31" s="108">
        <v>0</v>
      </c>
      <c r="I31" s="108">
        <v>0</v>
      </c>
      <c r="J31" s="108">
        <f t="shared" si="0"/>
        <v>10</v>
      </c>
      <c r="K31" s="38"/>
      <c r="L31" s="38"/>
      <c r="M31" s="38"/>
    </row>
    <row r="32" spans="1:13" ht="15" customHeight="1" x14ac:dyDescent="0.25">
      <c r="A32" s="42" t="s">
        <v>41</v>
      </c>
      <c r="B32" s="42" t="s">
        <v>11</v>
      </c>
      <c r="C32" s="42" t="s">
        <v>12</v>
      </c>
      <c r="D32" s="42" t="s">
        <v>69</v>
      </c>
      <c r="E32" s="43"/>
      <c r="F32" s="44"/>
      <c r="G32" s="43"/>
      <c r="H32" s="43"/>
      <c r="I32" s="43"/>
      <c r="J32" s="43"/>
      <c r="K32" s="45">
        <v>1</v>
      </c>
      <c r="L32" s="45">
        <v>850</v>
      </c>
      <c r="M32" s="45">
        <f>+ROUND(TRUNC(K32,2)*TRUNC(L32,2),2)</f>
        <v>850</v>
      </c>
    </row>
    <row r="33" spans="1:13" ht="67.5" x14ac:dyDescent="0.25">
      <c r="A33" s="38"/>
      <c r="B33" s="38"/>
      <c r="C33" s="38"/>
      <c r="D33" s="105" t="s">
        <v>70</v>
      </c>
      <c r="E33" s="38"/>
      <c r="F33" s="39"/>
      <c r="G33" s="38"/>
      <c r="H33" s="38"/>
      <c r="I33" s="38"/>
      <c r="J33" s="38"/>
      <c r="K33" s="38"/>
      <c r="L33" s="38"/>
      <c r="M33" s="38"/>
    </row>
    <row r="34" spans="1:13" x14ac:dyDescent="0.25">
      <c r="A34" s="38"/>
      <c r="B34" s="46" t="s">
        <v>46</v>
      </c>
      <c r="C34" s="38"/>
      <c r="D34" s="38"/>
      <c r="E34" s="38"/>
      <c r="F34" s="39"/>
      <c r="G34" s="38"/>
      <c r="H34" s="38"/>
      <c r="I34" s="38"/>
      <c r="J34" s="47" t="s">
        <v>13</v>
      </c>
      <c r="K34" s="48"/>
      <c r="L34" s="49"/>
      <c r="M34" s="50">
        <f>SUM(M7+M13+M32)</f>
        <v>850</v>
      </c>
    </row>
    <row r="35" spans="1:13" x14ac:dyDescent="0.25">
      <c r="A35" s="31" t="s">
        <v>14</v>
      </c>
      <c r="B35" s="31" t="s">
        <v>9</v>
      </c>
      <c r="C35" s="31" t="s">
        <v>10</v>
      </c>
      <c r="D35" s="31" t="s">
        <v>18</v>
      </c>
      <c r="E35" s="32"/>
      <c r="F35" s="33"/>
      <c r="G35" s="32"/>
      <c r="H35" s="32"/>
      <c r="I35" s="32"/>
      <c r="J35" s="32"/>
      <c r="K35" s="34"/>
      <c r="L35" s="35"/>
      <c r="M35" s="35"/>
    </row>
    <row r="36" spans="1:13" x14ac:dyDescent="0.25">
      <c r="A36" s="36" t="s">
        <v>42</v>
      </c>
      <c r="B36" s="37" t="s">
        <v>11</v>
      </c>
      <c r="C36" s="104" t="s">
        <v>71</v>
      </c>
      <c r="D36" s="105" t="s">
        <v>72</v>
      </c>
      <c r="E36" s="38"/>
      <c r="F36" s="39"/>
      <c r="G36" s="38"/>
      <c r="H36" s="38"/>
      <c r="I36" s="38"/>
      <c r="J36" s="38"/>
      <c r="K36" s="40">
        <v>1</v>
      </c>
      <c r="L36" s="54"/>
      <c r="M36" s="41">
        <f>+ROUND(TRUNC(K36,2)*TRUNC(L36,2),2)</f>
        <v>0</v>
      </c>
    </row>
    <row r="37" spans="1:13" ht="309.95" customHeight="1" x14ac:dyDescent="0.25">
      <c r="A37" s="38"/>
      <c r="B37" s="38"/>
      <c r="C37" s="38"/>
      <c r="D37" s="109" t="s">
        <v>73</v>
      </c>
      <c r="E37" s="38"/>
      <c r="F37" s="39"/>
      <c r="G37" s="38"/>
      <c r="H37" s="38"/>
      <c r="I37" s="38"/>
      <c r="J37" s="38"/>
      <c r="K37" s="38"/>
      <c r="L37" s="38"/>
      <c r="M37" s="38"/>
    </row>
    <row r="38" spans="1:13" x14ac:dyDescent="0.25">
      <c r="A38" s="38"/>
      <c r="B38" s="46" t="s">
        <v>46</v>
      </c>
      <c r="C38" s="38"/>
      <c r="D38" s="38"/>
      <c r="E38" s="38"/>
      <c r="F38" s="39"/>
      <c r="G38" s="38"/>
      <c r="H38" s="38"/>
      <c r="I38" s="38"/>
      <c r="J38" s="47" t="s">
        <v>16</v>
      </c>
      <c r="K38" s="48"/>
      <c r="L38" s="49"/>
      <c r="M38" s="50">
        <f>SUM(M36:M37)</f>
        <v>0</v>
      </c>
    </row>
    <row r="39" spans="1:13" x14ac:dyDescent="0.25">
      <c r="A39" s="31" t="s">
        <v>17</v>
      </c>
      <c r="B39" s="31" t="s">
        <v>9</v>
      </c>
      <c r="C39" s="31" t="s">
        <v>10</v>
      </c>
      <c r="D39" s="31" t="s">
        <v>15</v>
      </c>
      <c r="E39" s="32"/>
      <c r="F39" s="33"/>
      <c r="G39" s="32"/>
      <c r="H39" s="32"/>
      <c r="I39" s="32"/>
      <c r="J39" s="32"/>
      <c r="K39" s="34"/>
      <c r="L39" s="35"/>
      <c r="M39" s="35"/>
    </row>
    <row r="40" spans="1:13" x14ac:dyDescent="0.25">
      <c r="A40" s="36" t="s">
        <v>43</v>
      </c>
      <c r="B40" s="37" t="s">
        <v>11</v>
      </c>
      <c r="C40" s="106" t="s">
        <v>71</v>
      </c>
      <c r="D40" s="109" t="s">
        <v>47</v>
      </c>
      <c r="E40" s="38"/>
      <c r="F40" s="39"/>
      <c r="G40" s="38"/>
      <c r="H40" s="38"/>
      <c r="I40" s="38"/>
      <c r="J40" s="38"/>
      <c r="K40" s="40">
        <v>1</v>
      </c>
      <c r="L40" s="54"/>
      <c r="M40" s="41">
        <f>+ROUND(TRUNC(K40,2)*TRUNC(L40,2),2)</f>
        <v>0</v>
      </c>
    </row>
    <row r="41" spans="1:13" ht="200.25" customHeight="1" x14ac:dyDescent="0.25">
      <c r="A41" s="38"/>
      <c r="B41" s="38"/>
      <c r="C41" s="38"/>
      <c r="D41" s="105" t="s">
        <v>74</v>
      </c>
      <c r="E41" s="38"/>
      <c r="F41" s="39"/>
      <c r="G41" s="38"/>
      <c r="H41" s="38"/>
      <c r="I41" s="38"/>
      <c r="J41" s="38"/>
      <c r="K41" s="38"/>
      <c r="L41" s="38"/>
      <c r="M41" s="38"/>
    </row>
    <row r="42" spans="1:13" x14ac:dyDescent="0.25">
      <c r="A42" s="38"/>
      <c r="B42" s="46" t="s">
        <v>46</v>
      </c>
      <c r="C42" s="38"/>
      <c r="D42" s="38"/>
      <c r="E42" s="38"/>
      <c r="F42" s="39"/>
      <c r="G42" s="38"/>
      <c r="H42" s="38"/>
      <c r="I42" s="38"/>
      <c r="J42" s="47" t="s">
        <v>19</v>
      </c>
      <c r="K42" s="48"/>
      <c r="L42" s="49"/>
      <c r="M42" s="50">
        <f>SUM(M40:M41)</f>
        <v>0</v>
      </c>
    </row>
    <row r="43" spans="1:13" x14ac:dyDescent="0.25">
      <c r="A43" s="31" t="s">
        <v>20</v>
      </c>
      <c r="B43" s="31" t="s">
        <v>9</v>
      </c>
      <c r="C43" s="31" t="s">
        <v>10</v>
      </c>
      <c r="D43" s="31" t="s">
        <v>21</v>
      </c>
      <c r="E43" s="32"/>
      <c r="F43" s="33"/>
      <c r="G43" s="32"/>
      <c r="H43" s="32"/>
      <c r="I43" s="32"/>
      <c r="J43" s="32"/>
      <c r="K43" s="34"/>
      <c r="L43" s="35"/>
      <c r="M43" s="35"/>
    </row>
    <row r="44" spans="1:13" x14ac:dyDescent="0.25">
      <c r="A44" s="36" t="s">
        <v>44</v>
      </c>
      <c r="B44" s="37" t="s">
        <v>11</v>
      </c>
      <c r="C44" s="106" t="s">
        <v>71</v>
      </c>
      <c r="D44" s="55" t="s">
        <v>21</v>
      </c>
      <c r="E44" s="38"/>
      <c r="F44" s="39"/>
      <c r="G44" s="38"/>
      <c r="H44" s="38"/>
      <c r="I44" s="38"/>
      <c r="J44" s="38"/>
      <c r="K44" s="40">
        <v>1</v>
      </c>
      <c r="L44" s="54"/>
      <c r="M44" s="41">
        <f>+ROUND(TRUNC(K44,2)*TRUNC(L44,2),2)</f>
        <v>0</v>
      </c>
    </row>
    <row r="45" spans="1:13" ht="157.5" x14ac:dyDescent="0.25">
      <c r="A45" s="38"/>
      <c r="B45" s="38"/>
      <c r="C45" s="38"/>
      <c r="D45" s="105" t="s">
        <v>75</v>
      </c>
      <c r="E45" s="38"/>
      <c r="F45" s="39"/>
      <c r="G45" s="38"/>
      <c r="H45" s="38"/>
      <c r="I45" s="38"/>
      <c r="J45" s="38"/>
      <c r="K45" s="38"/>
      <c r="L45" s="38"/>
      <c r="M45" s="38"/>
    </row>
    <row r="46" spans="1:13" x14ac:dyDescent="0.25">
      <c r="A46" s="38"/>
      <c r="B46" s="46" t="s">
        <v>46</v>
      </c>
      <c r="C46" s="38"/>
      <c r="D46" s="38"/>
      <c r="E46" s="38"/>
      <c r="F46" s="39"/>
      <c r="G46" s="38"/>
      <c r="H46" s="38"/>
      <c r="I46" s="38"/>
      <c r="J46" s="47" t="s">
        <v>22</v>
      </c>
      <c r="K46" s="48"/>
      <c r="L46" s="49"/>
      <c r="M46" s="50">
        <f>SUM(M44:M45)</f>
        <v>0</v>
      </c>
    </row>
    <row r="47" spans="1:13" ht="15" customHeight="1" x14ac:dyDescent="0.25">
      <c r="A47" s="51"/>
      <c r="B47" s="46" t="s">
        <v>46</v>
      </c>
      <c r="C47" s="51"/>
      <c r="D47" s="23"/>
      <c r="E47" s="24"/>
      <c r="F47" s="24"/>
      <c r="G47" s="24"/>
      <c r="H47" s="24"/>
      <c r="I47" s="24"/>
      <c r="J47" s="25" t="s">
        <v>23</v>
      </c>
      <c r="K47" s="21"/>
      <c r="L47" s="27"/>
      <c r="M47" s="50">
        <f>+M46+M42+M38+M34</f>
        <v>850</v>
      </c>
    </row>
    <row r="48" spans="1:13" ht="15" customHeight="1" x14ac:dyDescent="0.25">
      <c r="A48" s="51"/>
      <c r="B48" s="46" t="s">
        <v>46</v>
      </c>
      <c r="C48" s="51"/>
      <c r="D48" s="101" t="s">
        <v>48</v>
      </c>
      <c r="E48" s="102"/>
      <c r="F48" s="102"/>
      <c r="G48" s="102"/>
      <c r="H48" s="102"/>
      <c r="I48" s="102"/>
      <c r="J48" s="102"/>
      <c r="K48" s="103"/>
      <c r="L48" s="110"/>
      <c r="M48" s="50">
        <f>M47*L48/1</f>
        <v>0</v>
      </c>
    </row>
    <row r="49" spans="1:13" ht="15" customHeight="1" x14ac:dyDescent="0.25">
      <c r="A49" s="51"/>
      <c r="B49" s="46" t="s">
        <v>46</v>
      </c>
      <c r="C49" s="51"/>
      <c r="D49" s="101" t="s">
        <v>49</v>
      </c>
      <c r="E49" s="102"/>
      <c r="F49" s="102"/>
      <c r="G49" s="102"/>
      <c r="H49" s="102"/>
      <c r="I49" s="102"/>
      <c r="J49" s="102"/>
      <c r="K49" s="103"/>
      <c r="L49" s="111"/>
      <c r="M49" s="50">
        <f>M47*L49/1</f>
        <v>0</v>
      </c>
    </row>
    <row r="50" spans="1:13" ht="35.1" customHeight="1" x14ac:dyDescent="0.25">
      <c r="A50" s="51"/>
      <c r="B50" s="46" t="s">
        <v>46</v>
      </c>
      <c r="C50" s="51"/>
      <c r="D50" s="99" t="s">
        <v>26</v>
      </c>
      <c r="E50" s="99"/>
      <c r="F50" s="99"/>
      <c r="G50" s="99"/>
      <c r="H50" s="99"/>
      <c r="I50" s="99"/>
      <c r="J50" s="100"/>
      <c r="K50" s="2"/>
      <c r="L50" s="3"/>
      <c r="M50" s="52">
        <f>SUM(M47+M48+M49)</f>
        <v>850</v>
      </c>
    </row>
    <row r="52" spans="1:13" ht="15" customHeight="1" x14ac:dyDescent="0.25">
      <c r="A52" s="95" t="s">
        <v>94</v>
      </c>
      <c r="B52" s="95"/>
      <c r="C52" s="95"/>
      <c r="D52" s="95"/>
      <c r="E52" s="95"/>
      <c r="F52" s="95"/>
      <c r="G52" s="95"/>
      <c r="H52" s="95"/>
      <c r="I52" s="95"/>
      <c r="J52" s="95"/>
      <c r="K52" s="95"/>
      <c r="L52" s="95"/>
      <c r="M52" s="95"/>
    </row>
    <row r="53" spans="1:13" ht="15" customHeight="1" x14ac:dyDescent="0.25">
      <c r="A53" s="95" t="s">
        <v>50</v>
      </c>
      <c r="B53" s="95"/>
      <c r="C53" s="95"/>
      <c r="D53" s="95"/>
      <c r="E53" s="95"/>
      <c r="F53" s="95"/>
      <c r="G53" s="95"/>
      <c r="H53" s="95"/>
      <c r="I53" s="95"/>
      <c r="J53" s="95"/>
      <c r="K53" s="95"/>
      <c r="L53" s="95"/>
      <c r="M53" s="95"/>
    </row>
    <row r="54" spans="1:13" ht="15" customHeight="1" x14ac:dyDescent="0.25">
      <c r="A54" s="96" t="s">
        <v>51</v>
      </c>
      <c r="B54" s="96"/>
      <c r="C54" s="96"/>
      <c r="D54" s="96"/>
      <c r="E54" s="96"/>
      <c r="F54" s="96"/>
      <c r="G54" s="96"/>
      <c r="H54" s="96"/>
      <c r="I54" s="96"/>
      <c r="J54" s="96"/>
      <c r="K54" s="96"/>
      <c r="L54" s="96"/>
      <c r="M54" s="96"/>
    </row>
    <row r="55" spans="1:13" x14ac:dyDescent="0.25">
      <c r="A55" s="26"/>
      <c r="B55" s="26"/>
      <c r="C55" s="26"/>
      <c r="D55" s="26"/>
      <c r="E55" s="26"/>
      <c r="F55" s="26"/>
      <c r="G55" s="26"/>
      <c r="H55" s="26"/>
      <c r="I55" s="26"/>
      <c r="J55" s="26"/>
      <c r="K55" s="26"/>
      <c r="L55" s="26"/>
      <c r="M55" s="26"/>
    </row>
    <row r="56" spans="1:13" x14ac:dyDescent="0.25">
      <c r="A56" s="1"/>
      <c r="B56" s="1"/>
      <c r="C56" s="1"/>
      <c r="D56" s="1"/>
      <c r="E56" s="1"/>
      <c r="F56" s="1"/>
      <c r="G56" s="1"/>
      <c r="H56" s="1"/>
      <c r="I56" s="1"/>
      <c r="J56" s="4"/>
      <c r="K56" s="1"/>
      <c r="L56" s="5"/>
      <c r="M56" s="5"/>
    </row>
    <row r="57" spans="1:13" x14ac:dyDescent="0.25">
      <c r="A57" s="1"/>
      <c r="B57" s="1"/>
      <c r="C57" s="1"/>
      <c r="D57" s="1"/>
      <c r="E57" s="1"/>
      <c r="F57" s="1"/>
      <c r="G57" s="1"/>
      <c r="H57" s="1"/>
      <c r="I57" s="1"/>
      <c r="J57" s="4"/>
      <c r="K57" s="1"/>
      <c r="L57" s="5"/>
      <c r="M57" s="5"/>
    </row>
    <row r="58" spans="1:13" x14ac:dyDescent="0.25">
      <c r="A58" s="1"/>
      <c r="B58" s="1"/>
      <c r="C58" s="1"/>
      <c r="D58" s="1"/>
      <c r="E58" s="1"/>
      <c r="F58" s="1"/>
      <c r="G58" s="1"/>
      <c r="H58" s="1"/>
      <c r="I58" s="1"/>
      <c r="J58" s="4"/>
      <c r="K58" s="1"/>
      <c r="L58" s="5"/>
      <c r="M58" s="5"/>
    </row>
    <row r="59" spans="1:13" x14ac:dyDescent="0.25">
      <c r="A59" s="6" t="s">
        <v>27</v>
      </c>
      <c r="B59" s="97"/>
      <c r="C59" s="97"/>
      <c r="D59" s="97"/>
      <c r="E59" s="97"/>
      <c r="F59" s="97"/>
      <c r="G59" s="97"/>
      <c r="H59" s="97"/>
      <c r="I59" s="97"/>
      <c r="J59" s="97"/>
      <c r="K59" s="97"/>
      <c r="L59" s="97"/>
      <c r="M59" s="5"/>
    </row>
    <row r="60" spans="1:13" x14ac:dyDescent="0.25">
      <c r="A60" s="1"/>
      <c r="B60" s="1"/>
      <c r="C60" s="1"/>
      <c r="D60" s="1"/>
      <c r="E60" s="1"/>
      <c r="F60" s="1"/>
      <c r="G60" s="1"/>
      <c r="H60" s="1"/>
      <c r="I60" s="1"/>
      <c r="J60" s="1"/>
      <c r="K60" s="1"/>
      <c r="L60" s="7"/>
      <c r="M60" s="1"/>
    </row>
    <row r="61" spans="1:13" x14ac:dyDescent="0.25">
      <c r="A61" s="1"/>
      <c r="B61" s="1"/>
      <c r="C61" s="1"/>
      <c r="D61" s="1"/>
      <c r="E61" s="1"/>
      <c r="F61" s="1"/>
      <c r="G61" s="1"/>
      <c r="H61" s="1"/>
      <c r="I61" s="1"/>
      <c r="J61" s="1"/>
      <c r="K61" s="1"/>
      <c r="L61" s="1"/>
      <c r="M61" s="1"/>
    </row>
    <row r="62" spans="1:13" ht="37.5" customHeight="1" x14ac:dyDescent="0.25">
      <c r="A62" s="98" t="s">
        <v>28</v>
      </c>
      <c r="B62" s="98"/>
      <c r="C62" s="98"/>
      <c r="D62" s="98"/>
      <c r="E62" s="98"/>
      <c r="F62" s="98"/>
      <c r="G62" s="98"/>
      <c r="H62" s="98"/>
      <c r="I62" s="98"/>
      <c r="J62" s="98"/>
      <c r="K62" s="98"/>
      <c r="L62" s="98"/>
      <c r="M62" s="98"/>
    </row>
    <row r="63" spans="1:13" x14ac:dyDescent="0.25">
      <c r="A63" s="1"/>
      <c r="B63" s="1"/>
      <c r="C63" s="1"/>
      <c r="D63" s="1"/>
      <c r="E63" s="28"/>
      <c r="F63" s="5"/>
      <c r="G63" s="5"/>
      <c r="H63" s="5"/>
      <c r="I63" s="5"/>
      <c r="J63" s="5"/>
      <c r="K63" s="5"/>
      <c r="L63" s="5"/>
      <c r="M63" s="5"/>
    </row>
  </sheetData>
  <sheetProtection algorithmName="SHA-512" hashValue="t9XphDbZGp2qVVc0lYDiyJL9QPnek3SsKSWXLN8dg0MQe1qbsplmgp5E0zi5Y7H8LJtyXn7OcT9AcHZUOiuuew==" saltValue="Y7Jyo/jgwlNHPft8WCE4yg==" spinCount="100000" sheet="1" selectLockedCells="1" autoFilter="0"/>
  <autoFilter ref="A5:M50" xr:uid="{8E5DF6BF-9E3A-49AA-B150-0F46BA7A0AFC}"/>
  <mergeCells count="9">
    <mergeCell ref="A1:M1"/>
    <mergeCell ref="A53:M53"/>
    <mergeCell ref="A54:M54"/>
    <mergeCell ref="B59:L59"/>
    <mergeCell ref="A62:M62"/>
    <mergeCell ref="D50:J50"/>
    <mergeCell ref="A52:M52"/>
    <mergeCell ref="D48:K48"/>
    <mergeCell ref="D49:K49"/>
  </mergeCells>
  <conditionalFormatting sqref="M48:M49">
    <cfRule type="expression" dxfId="0" priority="2">
      <formula>LEN(#REF!)+LEN(#REF!)&gt;0</formula>
    </cfRule>
  </conditionalFormatting>
  <printOptions horizontalCentered="1"/>
  <pageMargins left="0.70866141732283472" right="0.51181102362204722" top="0.74803149606299213" bottom="0.74803149606299213" header="0.31496062992125984" footer="0.31496062992125984"/>
  <pageSetup paperSize="9" scale="50" fitToHeight="25" orientation="portrait" r:id="rId1"/>
  <headerFooter>
    <oddFooter>&amp;R&amp;P  /  &amp;N</oddFooter>
  </headerFooter>
  <ignoredErrors>
    <ignoredError sqref="A33:A37 A6:A9 A13:A14 A38:A41 A42:A43" numberStoredAsText="1"/>
    <ignoredError sqref="M48:M49"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2026-10-06T14:00:36Z</cp:lastPrinted>
  <dcterms:created xsi:type="dcterms:W3CDTF">2026-02-18T12:05:34Z</dcterms:created>
  <dcterms:modified xsi:type="dcterms:W3CDTF">2026-10-06T14:02:58Z</dcterms:modified>
</cp:coreProperties>
</file>