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1 EN TRÁMITE\B S-04644-2026 - Reparac tuberías climatizac edif Digitalizac y Edif Tco PRADO REY(VV)\DOCU\"/>
    </mc:Choice>
  </mc:AlternateContent>
  <xr:revisionPtr revIDLastSave="0" documentId="13_ncr:1_{DF0C3A75-863D-44F3-9EEB-B43FA03971DC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Precio'!$A$7:$G$34</definedName>
    <definedName name="_xlnm.Print_Area" localSheetId="0">'Anexo I pag 1 oferta'!$A$3:$J$52</definedName>
    <definedName name="_xlnm.Print_Area" localSheetId="1">'Anexo I Tabla Desglose Precio'!$A$4:$G$44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6" l="1"/>
  <c r="G26" i="6"/>
  <c r="G24" i="6"/>
  <c r="G22" i="6"/>
  <c r="G30" i="6" l="1"/>
  <c r="G18" i="6" l="1"/>
  <c r="G16" i="6" l="1"/>
  <c r="G14" i="6"/>
  <c r="G12" i="6"/>
  <c r="G10" i="6"/>
  <c r="G8" i="6"/>
  <c r="G20" i="6" l="1"/>
  <c r="G31" i="6" s="1"/>
  <c r="G33" i="6" s="1"/>
  <c r="B33" i="8"/>
  <c r="A25" i="8"/>
  <c r="G32" i="6" l="1"/>
  <c r="G34" i="6" s="1"/>
  <c r="G33" i="8" s="1"/>
</calcChain>
</file>

<file path=xl/sharedStrings.xml><?xml version="1.0" encoding="utf-8"?>
<sst xmlns="http://schemas.openxmlformats.org/spreadsheetml/2006/main" count="113" uniqueCount="87">
  <si>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</si>
  <si>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</si>
  <si>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</si>
  <si>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</si>
  <si>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</si>
  <si>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</si>
  <si>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</si>
  <si>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</si>
  <si>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</si>
  <si>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</si>
  <si>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</si>
  <si>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</si>
  <si>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</si>
  <si>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</si>
  <si>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</si>
  <si>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</si>
  <si>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</si>
  <si>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</si>
  <si>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</si>
  <si>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</si>
  <si>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</si>
  <si>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</si>
  <si>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</si>
  <si>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</si>
  <si>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</si>
  <si>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</si>
  <si>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</si>
  <si>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</si>
  <si>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</si>
  <si>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</si>
  <si>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</si>
  <si>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</si>
  <si>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</si>
  <si>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</si>
  <si>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</si>
  <si>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</si>
  <si>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</si>
  <si>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</si>
  <si>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UD</t>
  </si>
  <si>
    <t>, a</t>
  </si>
  <si>
    <t>Fdo:</t>
  </si>
  <si>
    <t>(fecha)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</si>
  <si>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</si>
  <si>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</si>
  <si>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</si>
  <si>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</si>
  <si>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>PRESUPUESTO EJECUCION MATERIAL</t>
  </si>
  <si>
    <t>PRESUPUESTO EJECUCION CONTRATA</t>
  </si>
  <si>
    <r>
      <t>Gastos Generales</t>
    </r>
    <r>
      <rPr>
        <sz val="8"/>
        <color rgb="FFFF0000"/>
        <rFont val="Calibri"/>
        <family val="2"/>
        <scheme val="minor"/>
      </rPr>
      <t xml:space="preserve"> xx</t>
    </r>
    <r>
      <rPr>
        <sz val="8"/>
        <color theme="1"/>
        <rFont val="Calibri"/>
        <family val="2"/>
        <scheme val="minor"/>
      </rPr>
      <t xml:space="preserve"> % (a)</t>
    </r>
  </si>
  <si>
    <r>
      <t>Beneficio Industrial</t>
    </r>
    <r>
      <rPr>
        <sz val="8"/>
        <color rgb="FFFF0000"/>
        <rFont val="Calibri"/>
        <family val="2"/>
        <scheme val="minor"/>
      </rPr>
      <t xml:space="preserve"> xx</t>
    </r>
    <r>
      <rPr>
        <sz val="8"/>
        <color theme="1"/>
        <rFont val="Calibri"/>
        <family val="2"/>
        <scheme val="minor"/>
      </rPr>
      <t xml:space="preserve"> % (b)</t>
    </r>
  </si>
  <si>
    <r>
      <rPr>
        <b/>
        <sz val="8"/>
        <color rgb="FFFF0000"/>
        <rFont val="Calibri"/>
        <family val="2"/>
        <scheme val="minor"/>
      </rPr>
      <t xml:space="preserve">(a) (b) </t>
    </r>
    <r>
      <rPr>
        <b/>
        <sz val="8"/>
        <color theme="1"/>
        <rFont val="Calibri"/>
        <family val="2"/>
        <scheme val="minor"/>
      </rPr>
      <t>Cuando no se indiquen otros porcentajes se entenderá que quedan incluidos en el precio de la oferta el 13% de Gastos Generales y el 6% de Beneficio Industrial</t>
    </r>
  </si>
  <si>
    <t>Expediente n.º S/04644/2026</t>
  </si>
  <si>
    <t xml:space="preserve">   “Reparación tuberías climatización en edificio Digitalización y Edif.Técnico PRADO DEL REY "</t>
  </si>
  <si>
    <t xml:space="preserve">Presupuesto S-04644-2026 - Reparación tuberías climatización en edificio Digitalización y Edif.Técnico PRADO DEL REY </t>
  </si>
  <si>
    <t>REPARACIÓN TUBERÍA 6" EDIFICIO NNEE</t>
  </si>
  <si>
    <t>VACIADO PREVIO DE LA INSTALACIÓN DE TUBERÍA</t>
  </si>
  <si>
    <t>Siguiendo instrucciones de empresa mantenedora se procederá al vaciado de la tubería afectada procediendo a aislar con llaves existentes en la zona.</t>
  </si>
  <si>
    <t>DESMONTAJE Y RETIRADA DE LA TUBERÍA EXISTENTE,</t>
  </si>
  <si>
    <t>Desmontaje de todo el tramo de tubería afectado alrededor de 6 ml incluídas curvas así como todo su aislamiento térmico y forro exterior de aluminio</t>
  </si>
  <si>
    <t>SUMINISTRO E INSTALACIÓN DE TUBERÍA</t>
  </si>
  <si>
    <t>Suministro e instalación de tubería de acero negro de diámetro 6"dsincluída PP de curvas, codos etc. con soldadura adecuada y una longitud aproximada de 6 ml</t>
  </si>
  <si>
    <t>SUMINISTRO E INSTALACIÓN DE AISLAMIENTO</t>
  </si>
  <si>
    <t xml:space="preserve"> Suministro e instalación de aislamiento térmico elastómero conforme al espersor exigido por normativa RITE</t>
  </si>
  <si>
    <t>SUMINISTRO E INSTALACIÓN DE REVESTIMIENTO</t>
  </si>
  <si>
    <t>Suministro e instalación de revestimiento exterior compuesto por chapa de aluminio con espesor adecuado incluidas todas las formas curvas etc requeridas.</t>
  </si>
  <si>
    <t>LLENADO Y PRUEBAS DE ESTANQUEIDAD</t>
  </si>
  <si>
    <t>Comprende el llenado de la parte de la instalación reparada y la correspondiente prueba de estanqueidad  a 1,5 veces la presión de trabajo durante 24 h, una vez verificada dicha estanqueidad se procederá a la apertura de llaves previamente cerradas.</t>
  </si>
  <si>
    <t>TOTAL 01</t>
  </si>
  <si>
    <t>02</t>
  </si>
  <si>
    <t>REPARACIÓN TUBERÍA 1 1/4" EDIFICIO DIGITALIZACIÓN</t>
  </si>
  <si>
    <t>DESMONTAJE DE INSTALACIÓN EXISTENTE</t>
  </si>
  <si>
    <t>Vaciado y desmontaje de instalación existente afectada en una longitud aprox de 60 cm</t>
  </si>
  <si>
    <t>SUMINISTRO E INSTALACIÓN DE NUEVA TUBERÍA</t>
  </si>
  <si>
    <t>Comprende el montaje de nueva tubería en acero negro 1 1/4" incluyendo llave de bola así como 2 tes para termómetro y manómetro existentes</t>
  </si>
  <si>
    <t>Comprende el suministro e instalación de aislamiento elastómero de diámetro adecuado conforme a normativa RITE y su aislamiento exterior en chapa de aluminio y sus elmentos llave de corte manómetro y termómetro.</t>
  </si>
  <si>
    <t>LLENADO Y PRUEBAS</t>
  </si>
  <si>
    <t>02_01</t>
  </si>
  <si>
    <t>02_02</t>
  </si>
  <si>
    <t>02_03</t>
  </si>
  <si>
    <t>02_04</t>
  </si>
  <si>
    <t>01_01</t>
  </si>
  <si>
    <t>01_02</t>
  </si>
  <si>
    <t>01_03</t>
  </si>
  <si>
    <t>01_04</t>
  </si>
  <si>
    <t>01_05</t>
  </si>
  <si>
    <t>01_06</t>
  </si>
  <si>
    <t>TOTAL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</si>
</sst>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2" fillId="0" borderId="0" xfId="0" applyFont="1" applyBorder="1" applyAlignment="1" applyProtection="1">
      <alignment vertical="top" wrapText="1"/>
    </xf>
    <xf numFmtId="4" fontId="6" fillId="2" borderId="1" xfId="0" applyNumberFormat="1" applyFont="1" applyFill="1" applyBorder="1" applyAlignment="1" applyProtection="1">
      <alignment horizontal="center" vertical="top"/>
    </xf>
    <xf numFmtId="4" fontId="6" fillId="2" borderId="1" xfId="0" applyNumberFormat="1" applyFont="1" applyFill="1" applyBorder="1" applyAlignment="1" applyProtection="1">
      <alignment horizontal="center" vertical="top" wrapText="1"/>
    </xf>
    <xf numFmtId="2" fontId="25" fillId="2" borderId="18" xfId="0" applyNumberFormat="1" applyFont="1" applyFill="1" applyBorder="1" applyAlignment="1" applyProtection="1">
      <alignment horizontal="right" vertical="center" indent="4"/>
      <protection locked="0"/>
    </xf>
    <xf numFmtId="4" fontId="7" fillId="2" borderId="18" xfId="0" applyNumberFormat="1" applyFont="1" applyFill="1" applyBorder="1" applyAlignment="1" applyProtection="1">
      <alignment horizontal="center" vertical="center"/>
      <protection locked="0"/>
    </xf>
    <xf numFmtId="2" fontId="25" fillId="2" borderId="1" xfId="0" applyNumberFormat="1" applyFont="1" applyFill="1" applyBorder="1" applyAlignment="1" applyProtection="1">
      <alignment horizontal="right" vertical="center" indent="4"/>
      <protection locked="0"/>
    </xf>
    <xf numFmtId="4" fontId="7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2" fillId="0" borderId="0" xfId="0" applyFont="1" applyBorder="1" applyAlignment="1" applyProtection="1">
      <alignment horizontal="left" vertical="top" wrapText="1"/>
    </xf>
    <xf numFmtId="0" fontId="7" fillId="0" borderId="17" xfId="0" applyFont="1" applyBorder="1" applyAlignment="1" applyProtection="1">
      <alignment vertical="top"/>
    </xf>
    <xf numFmtId="0" fontId="12" fillId="2" borderId="0" xfId="0" applyFont="1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left" vertical="top" wrapText="1" indent="1"/>
    </xf>
    <xf numFmtId="0" fontId="12" fillId="0" borderId="0" xfId="0" applyFont="1" applyAlignment="1" applyProtection="1">
      <alignment horizontal="center" vertical="top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  <xf numFmtId="0" fontId="2" fillId="0" borderId="15" xfId="0" applyFont="1" applyBorder="1" applyAlignment="1" applyProtection="1">
      <alignment horizontal="right" vertical="top"/>
    </xf>
    <xf numFmtId="0" fontId="2" fillId="0" borderId="16" xfId="0" applyFont="1" applyBorder="1" applyAlignment="1" applyProtection="1">
      <alignment horizontal="right" vertical="top"/>
    </xf>
    <xf numFmtId="0" fontId="2" fillId="0" borderId="17" xfId="0" applyFont="1" applyBorder="1" applyAlignment="1" applyProtection="1">
      <alignment horizontal="right" vertical="top"/>
    </xf>
    <xf numFmtId="0" fontId="2" fillId="0" borderId="15" xfId="0" applyFont="1" applyBorder="1" applyAlignment="1" applyProtection="1">
      <alignment horizontal="right" vertical="top" wrapText="1"/>
    </xf>
    <xf numFmtId="0" fontId="2" fillId="0" borderId="16" xfId="0" applyFont="1" applyBorder="1" applyAlignment="1" applyProtection="1">
      <alignment horizontal="right" vertical="top" wrapText="1"/>
    </xf>
    <xf numFmtId="0" fontId="2" fillId="0" borderId="17" xfId="0" applyFont="1" applyBorder="1" applyAlignment="1" applyProtection="1">
      <alignment horizontal="right" vertical="top" wrapText="1"/>
    </xf>
    <xf numFmtId="0" fontId="2" fillId="0" borderId="0" xfId="0" applyFont="1" applyBorder="1" applyAlignment="1" applyProtection="1">
      <alignment horizontal="left" vertical="top" wrapText="1"/>
    </xf>
    <xf numFmtId="0" fontId="6" fillId="0" borderId="15" xfId="0" applyFont="1" applyBorder="1" applyAlignment="1" applyProtection="1">
      <alignment horizontal="right" vertical="top"/>
    </xf>
    <xf numFmtId="0" fontId="6" fillId="0" borderId="16" xfId="0" applyFont="1" applyBorder="1" applyAlignment="1" applyProtection="1">
      <alignment horizontal="right" vertical="top"/>
    </xf>
    <xf numFmtId="0" fontId="6" fillId="0" borderId="17" xfId="0" applyFont="1" applyBorder="1" applyAlignment="1" applyProtection="1">
      <alignment horizontal="right" vertical="top"/>
    </xf>
    <xf numFmtId="49" fontId="21" fillId="0" borderId="1" xfId="0" applyNumberFormat="1" applyFont="1" applyBorder="1" applyAlignment="1" applyProtection="1">
      <alignment vertical="top" wrapText="1"/>
    </xf>
    <xf numFmtId="4" fontId="21" fillId="0" borderId="1" xfId="0" applyNumberFormat="1" applyFont="1" applyBorder="1" applyAlignment="1" applyProtection="1">
      <alignment vertical="top"/>
    </xf>
    <xf numFmtId="49" fontId="21" fillId="0" borderId="15" xfId="0" applyNumberFormat="1" applyFont="1" applyBorder="1" applyAlignment="1" applyProtection="1">
      <alignment horizontal="right" vertical="top" wrapText="1"/>
    </xf>
    <xf numFmtId="49" fontId="21" fillId="0" borderId="16" xfId="0" applyNumberFormat="1" applyFont="1" applyBorder="1" applyAlignment="1" applyProtection="1">
      <alignment horizontal="right" vertical="top" wrapText="1"/>
    </xf>
    <xf numFmtId="49" fontId="21" fillId="0" borderId="17" xfId="0" applyNumberFormat="1" applyFont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66" t="s">
        <v>11</v>
      </c>
      <c r="B2" s="66"/>
      <c r="C2" s="66"/>
      <c r="D2" s="66"/>
      <c r="E2" s="66"/>
      <c r="F2" s="66"/>
      <c r="G2" s="66"/>
      <c r="H2" s="66"/>
      <c r="I2" s="66"/>
    </row>
    <row r="5" spans="1:9" x14ac:dyDescent="0.25">
      <c r="D5" s="3"/>
      <c r="E5" s="3"/>
      <c r="F5" s="4"/>
      <c r="G5" s="4"/>
      <c r="H5" s="4"/>
      <c r="I5" s="5" t="s">
        <v>52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51</v>
      </c>
    </row>
    <row r="8" spans="1:9" ht="24.95" customHeight="1" x14ac:dyDescent="0.25"/>
    <row r="9" spans="1:9" ht="18.75" x14ac:dyDescent="0.3">
      <c r="A9" s="67" t="s">
        <v>12</v>
      </c>
      <c r="B9" s="67"/>
      <c r="C9" s="67"/>
      <c r="D9" s="67"/>
      <c r="E9" s="67"/>
      <c r="F9" s="67"/>
      <c r="G9" s="67"/>
      <c r="H9" s="67"/>
      <c r="I9" s="67"/>
    </row>
    <row r="10" spans="1:9" ht="15" customHeight="1" x14ac:dyDescent="0.25"/>
    <row r="11" spans="1:9" ht="15" customHeight="1" x14ac:dyDescent="0.25"/>
    <row r="12" spans="1:9" x14ac:dyDescent="0.25">
      <c r="A12" s="18" t="s">
        <v>13</v>
      </c>
      <c r="B12" s="68"/>
      <c r="C12" s="68"/>
      <c r="D12" s="68"/>
      <c r="E12" s="68"/>
      <c r="F12" s="60" t="s">
        <v>18</v>
      </c>
      <c r="G12" s="60"/>
      <c r="H12" s="60"/>
      <c r="I12" s="55"/>
    </row>
    <row r="13" spans="1:9" x14ac:dyDescent="0.25">
      <c r="A13" s="19" t="s">
        <v>24</v>
      </c>
      <c r="B13" s="70" t="s">
        <v>25</v>
      </c>
      <c r="C13" s="70"/>
      <c r="D13" s="70"/>
      <c r="E13" s="70"/>
      <c r="F13" s="8"/>
      <c r="G13" s="8"/>
      <c r="H13" s="8"/>
      <c r="I13" s="7"/>
    </row>
    <row r="14" spans="1:9" x14ac:dyDescent="0.25">
      <c r="A14" s="18" t="s">
        <v>19</v>
      </c>
      <c r="B14" s="14"/>
      <c r="C14" s="16"/>
      <c r="D14" s="14"/>
      <c r="E14" s="60" t="s">
        <v>20</v>
      </c>
      <c r="F14" s="60"/>
      <c r="G14" s="69"/>
      <c r="H14" s="69"/>
      <c r="I14" s="69"/>
    </row>
    <row r="15" spans="1:9" ht="15" customHeight="1" x14ac:dyDescent="0.25">
      <c r="A15" s="20"/>
    </row>
    <row r="16" spans="1:9" ht="15" customHeight="1" x14ac:dyDescent="0.25">
      <c r="A16" s="21" t="s">
        <v>21</v>
      </c>
      <c r="B16" s="3"/>
      <c r="C16" s="58"/>
      <c r="D16" s="58"/>
      <c r="E16" s="58"/>
      <c r="F16" s="58"/>
      <c r="G16" s="58"/>
      <c r="H16" s="54" t="s">
        <v>22</v>
      </c>
      <c r="I16" s="55"/>
    </row>
    <row r="17" spans="1:12" ht="15" customHeight="1" x14ac:dyDescent="0.25">
      <c r="A17" s="20"/>
    </row>
    <row r="18" spans="1:12" x14ac:dyDescent="0.25">
      <c r="A18" s="18" t="s">
        <v>23</v>
      </c>
      <c r="B18" s="15"/>
      <c r="C18" s="71"/>
      <c r="D18" s="71"/>
      <c r="E18" s="3"/>
      <c r="F18" s="17" t="s">
        <v>27</v>
      </c>
      <c r="G18" s="69"/>
      <c r="H18" s="69"/>
      <c r="I18" s="69"/>
    </row>
    <row r="19" spans="1:12" x14ac:dyDescent="0.25">
      <c r="A19" s="20"/>
      <c r="B19" s="8"/>
      <c r="C19" s="8" t="s">
        <v>26</v>
      </c>
      <c r="D19" s="8"/>
      <c r="E19" s="8"/>
      <c r="G19" s="70" t="s">
        <v>14</v>
      </c>
      <c r="H19" s="70"/>
      <c r="I19" s="70"/>
    </row>
    <row r="20" spans="1:12" x14ac:dyDescent="0.25">
      <c r="A20" s="18" t="s">
        <v>15</v>
      </c>
      <c r="B20" s="55"/>
      <c r="C20" s="60" t="s">
        <v>16</v>
      </c>
      <c r="D20" s="60"/>
      <c r="E20" s="65"/>
      <c r="F20" s="65"/>
      <c r="G20" s="65"/>
      <c r="H20" s="54" t="s">
        <v>34</v>
      </c>
      <c r="I20" s="55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21</v>
      </c>
      <c r="B22" s="3"/>
      <c r="C22" s="58"/>
      <c r="D22" s="58"/>
      <c r="E22" s="58"/>
      <c r="F22" s="58"/>
      <c r="G22" s="58"/>
      <c r="H22" s="54" t="s">
        <v>35</v>
      </c>
      <c r="I22" s="55"/>
    </row>
    <row r="23" spans="1:12" ht="15" customHeight="1" x14ac:dyDescent="0.25"/>
    <row r="24" spans="1:12" ht="15" customHeight="1" x14ac:dyDescent="0.25">
      <c r="A24" s="20" t="s">
        <v>28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S/04644/2026 -    “Reparación tuberías climatización en edificio Digitalización y Edif.Técnico PRADO DEL REY 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59" t="s">
        <v>29</v>
      </c>
      <c r="B27" s="59"/>
      <c r="C27" s="59"/>
      <c r="D27" s="59"/>
      <c r="E27" s="59"/>
      <c r="F27" s="59"/>
      <c r="G27" s="59"/>
      <c r="H27" s="59"/>
      <c r="I27" s="59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30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76" t="s">
        <v>31</v>
      </c>
      <c r="C31" s="77"/>
      <c r="D31" s="77"/>
      <c r="E31" s="77"/>
      <c r="F31" s="78"/>
      <c r="G31" s="82" t="s">
        <v>32</v>
      </c>
      <c r="H31" s="83"/>
      <c r="I31" s="2"/>
      <c r="J31" s="2"/>
      <c r="K31" s="2"/>
      <c r="L31" s="2"/>
    </row>
    <row r="32" spans="1:12" ht="15" customHeight="1" thickBot="1" x14ac:dyDescent="0.3">
      <c r="A32" s="2"/>
      <c r="B32" s="79"/>
      <c r="C32" s="80"/>
      <c r="D32" s="80"/>
      <c r="E32" s="80"/>
      <c r="F32" s="81"/>
      <c r="G32" s="82" t="s">
        <v>33</v>
      </c>
      <c r="H32" s="83"/>
      <c r="I32" s="2"/>
      <c r="J32" s="2"/>
      <c r="K32" s="2"/>
      <c r="L32" s="2"/>
    </row>
    <row r="33" spans="1:12" ht="30" customHeight="1" thickBot="1" x14ac:dyDescent="0.3">
      <c r="A33" s="2"/>
      <c r="B33" s="63" t="str">
        <f>+I5</f>
        <v xml:space="preserve">   “Reparación tuberías climatización en edificio Digitalización y Edif.Técnico PRADO DEL REY "</v>
      </c>
      <c r="C33" s="63"/>
      <c r="D33" s="63"/>
      <c r="E33" s="63"/>
      <c r="F33" s="64"/>
      <c r="G33" s="61">
        <f>+IFERROR(IF(ISNUMBER('Anexo I Tabla Desglose Precio'!G34),IF('Anexo I Tabla Desglose Precio'!G34&lt;=8690,'Anexo I Tabla Desglose Precio'!G34,"ERROR: no debe superar 8.690,00"),"revisar desglose precio"),"desglose precio incompleto/incorrecto")</f>
        <v>0</v>
      </c>
      <c r="H33" s="62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17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72" t="s">
        <v>43</v>
      </c>
      <c r="B42" s="72"/>
      <c r="C42" s="72"/>
      <c r="D42" s="72"/>
      <c r="E42" s="72"/>
      <c r="F42" s="72"/>
      <c r="G42" s="72"/>
      <c r="H42" s="72"/>
      <c r="I42" s="72"/>
    </row>
    <row r="47" spans="1:12" x14ac:dyDescent="0.25">
      <c r="B47" s="73"/>
      <c r="C47" s="73"/>
      <c r="D47" s="73"/>
      <c r="E47" s="31" t="s">
        <v>39</v>
      </c>
      <c r="F47" s="33" t="s">
        <v>44</v>
      </c>
    </row>
    <row r="48" spans="1:12" x14ac:dyDescent="0.25">
      <c r="F48" s="32" t="s">
        <v>41</v>
      </c>
    </row>
    <row r="49" spans="2:6" x14ac:dyDescent="0.25">
      <c r="B49" s="27" t="s">
        <v>40</v>
      </c>
      <c r="C49" s="74"/>
      <c r="D49" s="74"/>
      <c r="E49" s="74"/>
      <c r="F49" s="74"/>
    </row>
    <row r="50" spans="2:6" x14ac:dyDescent="0.25">
      <c r="C50" s="75" t="s">
        <v>42</v>
      </c>
      <c r="D50" s="75"/>
      <c r="E50" s="75"/>
      <c r="F50" s="35"/>
    </row>
  </sheetData>
  <sheetProtection algorithmName="SHA-512" hashValue="y+kh3blwz1+Z9foeo0al2uDOqWLpFDmBxylarF5zzUXuqvDNyIWyAorhuhtOXG53nNVa8DBs+1K82Qt3w80bSA==" saltValue="OggtzaizawYxLYa/nLwRkA==" spinCount="100000" sheet="1" objects="1" scenarios="1" selectLockedCells="1"/>
  <mergeCells count="24">
    <mergeCell ref="A42:I42"/>
    <mergeCell ref="B47:D47"/>
    <mergeCell ref="C49:F49"/>
    <mergeCell ref="C50:E50"/>
    <mergeCell ref="B31:F32"/>
    <mergeCell ref="G31:H31"/>
    <mergeCell ref="G32:H32"/>
    <mergeCell ref="C16:G16"/>
    <mergeCell ref="B13:E13"/>
    <mergeCell ref="C18:D18"/>
    <mergeCell ref="G18:I18"/>
    <mergeCell ref="G19:I19"/>
    <mergeCell ref="A2:I2"/>
    <mergeCell ref="A9:I9"/>
    <mergeCell ref="B12:E12"/>
    <mergeCell ref="F12:H12"/>
    <mergeCell ref="E14:F14"/>
    <mergeCell ref="G14:I14"/>
    <mergeCell ref="C22:G22"/>
    <mergeCell ref="A27:I27"/>
    <mergeCell ref="C20:D20"/>
    <mergeCell ref="G33:H33"/>
    <mergeCell ref="B33:F33"/>
    <mergeCell ref="E20:G20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M43"/>
  <sheetViews>
    <sheetView showGridLines="0" zoomScaleNormal="100" workbookViewId="0">
      <pane ySplit="6" topLeftCell="A21" activePane="bottomLeft" state="frozen"/>
      <selection pane="bottomLeft" activeCell="F28" sqref="F28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6" width="16.42578125" style="1" bestFit="1" customWidth="1"/>
    <col min="7" max="7" width="12.7109375" style="1" customWidth="1"/>
    <col min="8" max="16384" width="11.42578125" style="1"/>
  </cols>
  <sheetData>
    <row r="1" spans="1:7" ht="73.5" hidden="1" customHeight="1" thickBot="1" x14ac:dyDescent="0.3">
      <c r="A1" s="84" t="s">
        <v>9</v>
      </c>
      <c r="B1" s="85"/>
      <c r="C1" s="85"/>
      <c r="D1" s="85"/>
      <c r="E1" s="85"/>
      <c r="F1" s="85"/>
      <c r="G1" s="86"/>
    </row>
    <row r="2" spans="1:7" ht="60" customHeight="1" x14ac:dyDescent="0.25">
      <c r="A2" s="87" t="s">
        <v>36</v>
      </c>
      <c r="B2" s="87"/>
      <c r="C2" s="87"/>
      <c r="D2" s="87"/>
      <c r="E2" s="87"/>
      <c r="F2" s="87"/>
      <c r="G2" s="87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6" t="s">
        <v>53</v>
      </c>
      <c r="B4" s="25"/>
      <c r="C4" s="25"/>
      <c r="D4" s="25"/>
      <c r="E4" s="25"/>
      <c r="F4" s="25"/>
      <c r="G4" s="25"/>
    </row>
    <row r="5" spans="1:7" ht="5.0999999999999996" customHeight="1" x14ac:dyDescent="0.25">
      <c r="A5" s="26"/>
      <c r="B5" s="25"/>
      <c r="C5" s="25"/>
      <c r="D5" s="25"/>
      <c r="E5" s="25"/>
      <c r="F5" s="25"/>
      <c r="G5" s="25"/>
    </row>
    <row r="6" spans="1:7" x14ac:dyDescent="0.25">
      <c r="A6" s="28" t="s">
        <v>0</v>
      </c>
      <c r="B6" s="28" t="s">
        <v>1</v>
      </c>
      <c r="C6" s="28" t="s">
        <v>2</v>
      </c>
      <c r="D6" s="29" t="s">
        <v>3</v>
      </c>
      <c r="E6" s="36" t="s">
        <v>4</v>
      </c>
      <c r="F6" s="13" t="s">
        <v>5</v>
      </c>
      <c r="G6" s="13" t="s">
        <v>10</v>
      </c>
    </row>
    <row r="7" spans="1:7" x14ac:dyDescent="0.25">
      <c r="A7" s="37" t="s">
        <v>37</v>
      </c>
      <c r="B7" s="38" t="s">
        <v>6</v>
      </c>
      <c r="C7" s="37" t="s">
        <v>8</v>
      </c>
      <c r="D7" s="39" t="s">
        <v>54</v>
      </c>
      <c r="E7" s="40"/>
      <c r="F7" s="41"/>
      <c r="G7" s="41"/>
    </row>
    <row r="8" spans="1:7" x14ac:dyDescent="0.25">
      <c r="A8" s="42" t="s">
        <v>80</v>
      </c>
      <c r="B8" s="43" t="s">
        <v>7</v>
      </c>
      <c r="C8" s="43" t="s">
        <v>38</v>
      </c>
      <c r="D8" s="99" t="s">
        <v>55</v>
      </c>
      <c r="E8" s="100">
        <v>1</v>
      </c>
      <c r="F8" s="46"/>
      <c r="G8" s="44">
        <f>+ROUND(+TRUNC(E8,2)*TRUNC(F8,2),2)</f>
        <v>0</v>
      </c>
    </row>
    <row r="9" spans="1:7" ht="22.5" x14ac:dyDescent="0.25">
      <c r="A9" s="30"/>
      <c r="B9" s="30"/>
      <c r="C9" s="30"/>
      <c r="D9" s="99" t="s">
        <v>56</v>
      </c>
      <c r="E9" s="30"/>
      <c r="F9" s="45"/>
      <c r="G9" s="45"/>
    </row>
    <row r="10" spans="1:7" x14ac:dyDescent="0.25">
      <c r="A10" s="42" t="s">
        <v>81</v>
      </c>
      <c r="B10" s="43" t="s">
        <v>7</v>
      </c>
      <c r="C10" s="43" t="s">
        <v>38</v>
      </c>
      <c r="D10" s="99" t="s">
        <v>57</v>
      </c>
      <c r="E10" s="100">
        <v>1</v>
      </c>
      <c r="F10" s="46"/>
      <c r="G10" s="44">
        <f>+ROUND(+TRUNC(E10,2)*TRUNC(F10,2),2)</f>
        <v>0</v>
      </c>
    </row>
    <row r="11" spans="1:7" ht="22.5" x14ac:dyDescent="0.25">
      <c r="A11" s="30"/>
      <c r="B11" s="30"/>
      <c r="C11" s="30"/>
      <c r="D11" s="99" t="s">
        <v>58</v>
      </c>
      <c r="E11" s="30"/>
      <c r="F11" s="45"/>
      <c r="G11" s="45"/>
    </row>
    <row r="12" spans="1:7" x14ac:dyDescent="0.25">
      <c r="A12" s="42" t="s">
        <v>82</v>
      </c>
      <c r="B12" s="43" t="s">
        <v>7</v>
      </c>
      <c r="C12" s="43" t="s">
        <v>38</v>
      </c>
      <c r="D12" s="99" t="s">
        <v>59</v>
      </c>
      <c r="E12" s="100">
        <v>1</v>
      </c>
      <c r="F12" s="46"/>
      <c r="G12" s="44">
        <f>+ROUND(+TRUNC(E12,2)*TRUNC(F12,2),2)</f>
        <v>0</v>
      </c>
    </row>
    <row r="13" spans="1:7" ht="22.5" x14ac:dyDescent="0.25">
      <c r="A13" s="30"/>
      <c r="B13" s="30"/>
      <c r="C13" s="30"/>
      <c r="D13" s="99" t="s">
        <v>60</v>
      </c>
      <c r="E13" s="30"/>
      <c r="F13" s="45"/>
      <c r="G13" s="45"/>
    </row>
    <row r="14" spans="1:7" x14ac:dyDescent="0.25">
      <c r="A14" s="42" t="s">
        <v>83</v>
      </c>
      <c r="B14" s="43" t="s">
        <v>7</v>
      </c>
      <c r="C14" s="43" t="s">
        <v>38</v>
      </c>
      <c r="D14" s="99" t="s">
        <v>61</v>
      </c>
      <c r="E14" s="100">
        <v>1</v>
      </c>
      <c r="F14" s="46"/>
      <c r="G14" s="44">
        <f>+ROUND(+TRUNC(E14,2)*TRUNC(F14,2),2)</f>
        <v>0</v>
      </c>
    </row>
    <row r="15" spans="1:7" ht="22.5" x14ac:dyDescent="0.25">
      <c r="A15" s="30"/>
      <c r="B15" s="30"/>
      <c r="C15" s="30"/>
      <c r="D15" s="99" t="s">
        <v>62</v>
      </c>
      <c r="E15" s="30"/>
      <c r="F15" s="45"/>
      <c r="G15" s="45"/>
    </row>
    <row r="16" spans="1:7" x14ac:dyDescent="0.25">
      <c r="A16" s="42" t="s">
        <v>84</v>
      </c>
      <c r="B16" s="43" t="s">
        <v>7</v>
      </c>
      <c r="C16" s="43" t="s">
        <v>38</v>
      </c>
      <c r="D16" s="99" t="s">
        <v>63</v>
      </c>
      <c r="E16" s="100">
        <v>1</v>
      </c>
      <c r="F16" s="46"/>
      <c r="G16" s="44">
        <f>+ROUND(+TRUNC(E16,2)*TRUNC(F16,2),2)</f>
        <v>0</v>
      </c>
    </row>
    <row r="17" spans="1:7" ht="22.5" x14ac:dyDescent="0.25">
      <c r="A17" s="30"/>
      <c r="B17" s="30"/>
      <c r="C17" s="30"/>
      <c r="D17" s="99" t="s">
        <v>64</v>
      </c>
      <c r="E17" s="30"/>
      <c r="F17" s="45"/>
      <c r="G17" s="45"/>
    </row>
    <row r="18" spans="1:7" x14ac:dyDescent="0.25">
      <c r="A18" s="42" t="s">
        <v>85</v>
      </c>
      <c r="B18" s="30"/>
      <c r="C18" s="30"/>
      <c r="D18" s="99" t="s">
        <v>65</v>
      </c>
      <c r="E18" s="100">
        <v>1</v>
      </c>
      <c r="F18" s="46"/>
      <c r="G18" s="44">
        <f>+ROUND(+TRUNC(E18,2)*TRUNC(F18,2),2)</f>
        <v>0</v>
      </c>
    </row>
    <row r="19" spans="1:7" ht="36" customHeight="1" x14ac:dyDescent="0.25">
      <c r="A19" s="30"/>
      <c r="B19" s="30"/>
      <c r="C19" s="30"/>
      <c r="D19" s="99" t="s">
        <v>66</v>
      </c>
      <c r="E19" s="30"/>
      <c r="F19" s="45"/>
      <c r="G19" s="45"/>
    </row>
    <row r="20" spans="1:7" x14ac:dyDescent="0.25">
      <c r="A20" s="96" t="s">
        <v>67</v>
      </c>
      <c r="B20" s="97"/>
      <c r="C20" s="97"/>
      <c r="D20" s="97"/>
      <c r="E20" s="97"/>
      <c r="F20" s="98"/>
      <c r="G20" s="44">
        <f>G8+G10+G12+G14+G16+G18</f>
        <v>0</v>
      </c>
    </row>
    <row r="21" spans="1:7" x14ac:dyDescent="0.25">
      <c r="A21" s="37" t="s">
        <v>68</v>
      </c>
      <c r="B21" s="38" t="s">
        <v>6</v>
      </c>
      <c r="C21" s="37" t="s">
        <v>8</v>
      </c>
      <c r="D21" s="39" t="s">
        <v>69</v>
      </c>
      <c r="E21" s="40"/>
      <c r="F21" s="41"/>
      <c r="G21" s="41"/>
    </row>
    <row r="22" spans="1:7" x14ac:dyDescent="0.25">
      <c r="A22" s="42" t="s">
        <v>76</v>
      </c>
      <c r="B22" s="43" t="s">
        <v>7</v>
      </c>
      <c r="C22" s="43" t="s">
        <v>8</v>
      </c>
      <c r="D22" s="99" t="s">
        <v>70</v>
      </c>
      <c r="E22" s="100">
        <v>1</v>
      </c>
      <c r="F22" s="46"/>
      <c r="G22" s="44">
        <f>+ROUND(+TRUNC(E22,2)*TRUNC(F22,2),2)</f>
        <v>0</v>
      </c>
    </row>
    <row r="23" spans="1:7" x14ac:dyDescent="0.25">
      <c r="A23" s="30"/>
      <c r="B23" s="30"/>
      <c r="C23" s="30"/>
      <c r="D23" s="99" t="s">
        <v>71</v>
      </c>
      <c r="E23" s="30"/>
      <c r="F23" s="57"/>
      <c r="G23" s="45"/>
    </row>
    <row r="24" spans="1:7" x14ac:dyDescent="0.25">
      <c r="A24" s="42" t="s">
        <v>77</v>
      </c>
      <c r="B24" s="43" t="s">
        <v>7</v>
      </c>
      <c r="C24" s="43" t="s">
        <v>8</v>
      </c>
      <c r="D24" s="99" t="s">
        <v>72</v>
      </c>
      <c r="E24" s="100">
        <v>1</v>
      </c>
      <c r="F24" s="46"/>
      <c r="G24" s="44">
        <f>+ROUND(+TRUNC(E24,2)*TRUNC(F24,2),2)</f>
        <v>0</v>
      </c>
    </row>
    <row r="25" spans="1:7" ht="22.5" x14ac:dyDescent="0.25">
      <c r="A25" s="30"/>
      <c r="B25" s="30"/>
      <c r="C25" s="30"/>
      <c r="D25" s="99" t="s">
        <v>73</v>
      </c>
      <c r="E25" s="30"/>
      <c r="F25" s="57"/>
      <c r="G25" s="45"/>
    </row>
    <row r="26" spans="1:7" x14ac:dyDescent="0.25">
      <c r="A26" s="42" t="s">
        <v>78</v>
      </c>
      <c r="B26" s="43" t="s">
        <v>7</v>
      </c>
      <c r="C26" s="43" t="s">
        <v>8</v>
      </c>
      <c r="D26" s="99" t="s">
        <v>61</v>
      </c>
      <c r="E26" s="100">
        <v>1</v>
      </c>
      <c r="F26" s="46"/>
      <c r="G26" s="44">
        <f>+ROUND(+TRUNC(E26,2)*TRUNC(F26,2),2)</f>
        <v>0</v>
      </c>
    </row>
    <row r="27" spans="1:7" ht="33.75" x14ac:dyDescent="0.25">
      <c r="A27" s="30"/>
      <c r="B27" s="30"/>
      <c r="C27" s="30"/>
      <c r="D27" s="99" t="s">
        <v>74</v>
      </c>
      <c r="E27" s="30"/>
      <c r="F27" s="57"/>
      <c r="G27" s="45"/>
    </row>
    <row r="28" spans="1:7" x14ac:dyDescent="0.25">
      <c r="A28" s="42" t="s">
        <v>79</v>
      </c>
      <c r="B28" s="43" t="s">
        <v>7</v>
      </c>
      <c r="C28" s="43" t="s">
        <v>8</v>
      </c>
      <c r="D28" s="99" t="s">
        <v>75</v>
      </c>
      <c r="E28" s="100">
        <v>1</v>
      </c>
      <c r="F28" s="46"/>
      <c r="G28" s="44">
        <f>+ROUND(+TRUNC(E28,2)*TRUNC(F28,2),2)</f>
        <v>0</v>
      </c>
    </row>
    <row r="29" spans="1:7" ht="33.75" x14ac:dyDescent="0.25">
      <c r="A29" s="30"/>
      <c r="B29" s="30"/>
      <c r="C29" s="30"/>
      <c r="D29" s="99" t="s">
        <v>66</v>
      </c>
      <c r="E29" s="30"/>
      <c r="F29" s="57"/>
      <c r="G29" s="45"/>
    </row>
    <row r="30" spans="1:7" x14ac:dyDescent="0.25">
      <c r="A30" s="96" t="s">
        <v>86</v>
      </c>
      <c r="B30" s="97"/>
      <c r="C30" s="97"/>
      <c r="D30" s="97"/>
      <c r="E30" s="97"/>
      <c r="F30" s="98"/>
      <c r="G30" s="44">
        <f>G22+G24+G26+G28</f>
        <v>0</v>
      </c>
    </row>
    <row r="31" spans="1:7" x14ac:dyDescent="0.25">
      <c r="A31" s="89" t="s">
        <v>46</v>
      </c>
      <c r="B31" s="90"/>
      <c r="C31" s="90"/>
      <c r="D31" s="90"/>
      <c r="E31" s="90"/>
      <c r="F31" s="91"/>
      <c r="G31" s="48">
        <f>G20+G30</f>
        <v>0</v>
      </c>
    </row>
    <row r="32" spans="1:7" x14ac:dyDescent="0.25">
      <c r="A32" s="101" t="s">
        <v>48</v>
      </c>
      <c r="B32" s="102"/>
      <c r="C32" s="102"/>
      <c r="D32" s="102"/>
      <c r="E32" s="103"/>
      <c r="F32" s="50"/>
      <c r="G32" s="51">
        <f>G31*F32/100</f>
        <v>0</v>
      </c>
    </row>
    <row r="33" spans="1:13" x14ac:dyDescent="0.25">
      <c r="A33" s="101" t="s">
        <v>49</v>
      </c>
      <c r="B33" s="102"/>
      <c r="C33" s="102"/>
      <c r="D33" s="102"/>
      <c r="E33" s="103"/>
      <c r="F33" s="52"/>
      <c r="G33" s="53">
        <f>G31*F33/100</f>
        <v>0</v>
      </c>
    </row>
    <row r="34" spans="1:13" x14ac:dyDescent="0.25">
      <c r="A34" s="92" t="s">
        <v>47</v>
      </c>
      <c r="B34" s="93"/>
      <c r="C34" s="93"/>
      <c r="D34" s="93"/>
      <c r="E34" s="93"/>
      <c r="F34" s="94"/>
      <c r="G34" s="49">
        <f>G31+G32+G33</f>
        <v>0</v>
      </c>
    </row>
    <row r="36" spans="1:13" s="2" customFormat="1" x14ac:dyDescent="0.25">
      <c r="A36" s="88" t="s">
        <v>45</v>
      </c>
      <c r="B36" s="88"/>
      <c r="C36" s="88"/>
      <c r="D36" s="88"/>
      <c r="E36" s="88"/>
      <c r="F36" s="88"/>
      <c r="G36" s="88"/>
    </row>
    <row r="37" spans="1:13" s="2" customFormat="1" ht="15" customHeight="1" x14ac:dyDescent="0.25">
      <c r="A37" s="95" t="s">
        <v>50</v>
      </c>
      <c r="B37" s="95"/>
      <c r="C37" s="95"/>
      <c r="D37" s="95"/>
      <c r="E37" s="95"/>
      <c r="F37" s="95"/>
      <c r="G37" s="95"/>
      <c r="H37" s="47"/>
      <c r="I37" s="47"/>
      <c r="J37" s="47"/>
      <c r="K37" s="47"/>
      <c r="L37" s="47"/>
      <c r="M37" s="47"/>
    </row>
    <row r="38" spans="1:13" s="2" customFormat="1" x14ac:dyDescent="0.2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  <row r="40" spans="1:13" x14ac:dyDescent="0.25">
      <c r="B40" s="73"/>
      <c r="C40" s="73"/>
      <c r="D40" s="73"/>
      <c r="E40" s="31" t="s">
        <v>39</v>
      </c>
      <c r="F40" s="33" t="s">
        <v>44</v>
      </c>
    </row>
    <row r="41" spans="1:13" x14ac:dyDescent="0.25">
      <c r="F41" s="32" t="s">
        <v>41</v>
      </c>
    </row>
    <row r="42" spans="1:13" x14ac:dyDescent="0.25">
      <c r="C42" s="27" t="s">
        <v>40</v>
      </c>
      <c r="D42" s="34"/>
    </row>
    <row r="43" spans="1:13" x14ac:dyDescent="0.25">
      <c r="D43" s="54" t="s">
        <v>42</v>
      </c>
      <c r="E43" s="35"/>
      <c r="F43" s="35"/>
      <c r="G43" s="35"/>
    </row>
  </sheetData>
  <sheetProtection algorithmName="SHA-512" hashValue="59fPDnIxD1yAE826NlIznLjEl3kEPlRTseYJps4VSNvZnKrVdnN+RoZ1iw93GOIrLzcv8+KJn2jEBk8k+WueLQ==" saltValue="9pmKH4OJsf+hQ/gc6b4X3A==" spinCount="100000" sheet="1" objects="1" scenarios="1" selectLockedCells="1"/>
  <autoFilter ref="A7:G34" xr:uid="{7E887ED2-E81F-42F1-9AA3-D53C183FB606}"/>
  <mergeCells count="11">
    <mergeCell ref="A1:G1"/>
    <mergeCell ref="A2:G2"/>
    <mergeCell ref="A36:G36"/>
    <mergeCell ref="B40:D40"/>
    <mergeCell ref="A31:F31"/>
    <mergeCell ref="A34:F34"/>
    <mergeCell ref="A37:G37"/>
    <mergeCell ref="A20:F20"/>
    <mergeCell ref="A30:F30"/>
    <mergeCell ref="A32:E32"/>
    <mergeCell ref="A33:E33"/>
  </mergeCells>
  <dataValidations count="1">
    <dataValidation type="list" allowBlank="1" showInputMessage="1" showErrorMessage="1" sqref="B22:B29" xr:uid="{70E4D627-1DDE-4A5B-8899-B3A24F2E0D58}">
      <formula1>"Capítulo,Partida,Mano de obra,Maquinaria,Material,Otros,Tarea,"</formula1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paperSize="9" scale="76" orientation="portrait" r:id="rId1"/>
  <headerFooter>
    <oddFooter>&amp;R&amp;P / &amp;N</oddFooter>
  </headerFooter>
  <ignoredErrors>
    <ignoredError sqref="G32:G3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2026-10-20T09:29:37Z</cp:lastPrinted>
  <dcterms:created xsi:type="dcterms:W3CDTF">2026-02-02T12:27:45Z</dcterms:created>
  <dcterms:modified xsi:type="dcterms:W3CDTF">2026-10-20T09:36:55Z</dcterms:modified>
</cp:coreProperties>
</file>