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mpras\general\unidad_b\OBRAS Y MANTENIMIENTO\2 SOLICITUDES\1 EN TRÁMITE\J S-04478-2026 - Renovación anual Filtros Climatizadores Prado - Sant Cugat(NV)\DOCU\"/>
    </mc:Choice>
  </mc:AlternateContent>
  <xr:revisionPtr revIDLastSave="0" documentId="13_ncr:1_{A15DDD51-9992-4FD0-B332-73F5B381A201}" xr6:coauthVersionLast="36" xr6:coauthVersionMax="36" xr10:uidLastSave="{00000000-0000-0000-0000-000000000000}"/>
  <bookViews>
    <workbookView xWindow="-105" yWindow="-105" windowWidth="23250" windowHeight="12450" xr2:uid="{A52B4E31-3FAB-4C67-A221-F7C3CBA493C6}"/>
  </bookViews>
  <sheets>
    <sheet name="Anexo I pag 1 oferta" sheetId="5" r:id="rId1"/>
    <sheet name="Anexo I Tabla Desglose Precio" sheetId="4" r:id="rId2"/>
  </sheets>
  <definedNames>
    <definedName name="_xlnm._FilterDatabase" localSheetId="1" hidden="1">'Anexo I Tabla Desglose Precio'!$A$6:$G$112</definedName>
    <definedName name="_xlnm.Print_Area" localSheetId="0">'Anexo I pag 1 oferta'!$A$3:$I$56</definedName>
    <definedName name="_xlnm.Print_Area" localSheetId="1">'Anexo I Tabla Desglose Precio'!$A$4:$G$121</definedName>
    <definedName name="_xlnm.Print_Titles" localSheetId="1">'Anexo I Tabla Desglose Precio'!$4:$5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9" i="4" l="1"/>
  <c r="G108" i="4"/>
  <c r="G104" i="4"/>
  <c r="G103" i="4"/>
  <c r="G99" i="4"/>
  <c r="G98" i="4"/>
  <c r="G94" i="4"/>
  <c r="G93" i="4"/>
  <c r="G89" i="4"/>
  <c r="G88" i="4"/>
  <c r="G84" i="4"/>
  <c r="G83" i="4"/>
  <c r="G82" i="4"/>
  <c r="G78" i="4"/>
  <c r="G77" i="4"/>
  <c r="G76" i="4"/>
  <c r="G72" i="4"/>
  <c r="G71" i="4"/>
  <c r="G70" i="4"/>
  <c r="G69" i="4"/>
  <c r="G68" i="4"/>
  <c r="G67" i="4"/>
  <c r="G63" i="4"/>
  <c r="G62" i="4"/>
  <c r="G61" i="4"/>
  <c r="G60" i="4"/>
  <c r="G59" i="4"/>
  <c r="G53" i="4"/>
  <c r="G49" i="4"/>
  <c r="G45" i="4"/>
  <c r="G44" i="4"/>
  <c r="G40" i="4"/>
  <c r="G39" i="4"/>
  <c r="G38" i="4"/>
  <c r="G34" i="4"/>
  <c r="G33" i="4"/>
  <c r="G29" i="4"/>
  <c r="G25" i="4"/>
  <c r="G24" i="4"/>
  <c r="G19" i="4"/>
  <c r="G21" i="4" s="1"/>
  <c r="G17" i="4"/>
  <c r="G16" i="4"/>
  <c r="G15" i="4"/>
  <c r="G11" i="4"/>
  <c r="G10" i="4"/>
  <c r="G105" i="4" l="1"/>
  <c r="G18" i="4"/>
  <c r="G110" i="4"/>
  <c r="G100" i="4"/>
  <c r="G95" i="4"/>
  <c r="G50" i="4"/>
  <c r="G90" i="4"/>
  <c r="G85" i="4"/>
  <c r="G79" i="4"/>
  <c r="G73" i="4"/>
  <c r="G46" i="4"/>
  <c r="G64" i="4"/>
  <c r="G54" i="4"/>
  <c r="G35" i="4"/>
  <c r="G41" i="4"/>
  <c r="G26" i="4"/>
  <c r="G30" i="4"/>
  <c r="G12" i="4"/>
  <c r="G111" i="4" l="1"/>
  <c r="G55" i="4"/>
  <c r="G112" i="4" l="1"/>
  <c r="B29" i="5" s="1"/>
</calcChain>
</file>

<file path=xl/sharedStrings.xml><?xml version="1.0" encoding="utf-8"?>
<sst xmlns="http://schemas.openxmlformats.org/spreadsheetml/2006/main" count="338" uniqueCount="182">
  <si>
    <t>Código</t>
  </si>
  <si>
    <t>Nat</t>
  </si>
  <si>
    <t>Ud</t>
  </si>
  <si>
    <t>Capítulo</t>
  </si>
  <si>
    <t>Partida</t>
  </si>
  <si>
    <t>u</t>
  </si>
  <si>
    <t>m²</t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</si>
  <si>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</si>
  <si>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 xml:space="preserve">ESTA TABLA DESGLOSE PRECIO DE OFERTA SE PRESENTARA EN FORMATO PDF 
</t>
  </si>
  <si>
    <t>Fdo: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</si>
  <si>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</si>
  <si>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</si>
  <si>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</si>
  <si>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</si>
  <si>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</si>
  <si>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</si>
  <si>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</si>
  <si>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</si>
  <si>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</si>
  <si>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</si>
  <si>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</si>
  <si>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</si>
  <si>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</si>
  <si>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</si>
  <si>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</si>
  <si>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</si>
  <si>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</si>
  <si>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</si>
  <si>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</si>
  <si>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no podrán superar el importe total del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</si>
  <si>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</si>
  <si>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total de la obra, prevalecerá el importe del precio unitario de cada prestación, y se corregirá el cálculo partiendo del precio unitario indicado.</t>
  </si>
  <si>
    <t>B.  Desglose Precio:</t>
  </si>
  <si>
    <t>(tabla desglose precio se incluye en páginas siguientes)</t>
  </si>
  <si>
    <t>592x592x292x6</t>
  </si>
  <si>
    <t>592x287x292x6</t>
  </si>
  <si>
    <t>592x592x96x80</t>
  </si>
  <si>
    <t>287x592x96x80</t>
  </si>
  <si>
    <t>287x287x96x80</t>
  </si>
  <si>
    <t>592x592x520-10-25</t>
  </si>
  <si>
    <t>490x490x520-8-25</t>
  </si>
  <si>
    <t>490x392x520-8-25</t>
  </si>
  <si>
    <t>490x592x520-8-25</t>
  </si>
  <si>
    <t>Las proposiciones económicas incluirán un único precio para cada prestación.</t>
  </si>
  <si>
    <t>Expediente n.º S/04478/2026</t>
  </si>
  <si>
    <t xml:space="preserve">“Filtros Climatizadores Prado - Sant Cugat" </t>
  </si>
  <si>
    <t xml:space="preserve">S-04478-2026 - Filtros Climatizadores Prado - Sant Cugat </t>
  </si>
  <si>
    <t>Importe unitario ofertado</t>
  </si>
  <si>
    <t>Total Ofertado (*)</t>
  </si>
  <si>
    <t>Unidades</t>
  </si>
  <si>
    <t>PRADO DEL REY</t>
  </si>
  <si>
    <t>01.01</t>
  </si>
  <si>
    <t>F8 Epm1 75%</t>
  </si>
  <si>
    <t>Ud. Filtro tipo clase: F8 Epm1 75%. Clase Energética mínima según Eurovent 4/21: C. Marcado CE y serigrafiado en toda la superficie filtrante. Cercos de plástico.</t>
  </si>
  <si>
    <t>01.01.01</t>
  </si>
  <si>
    <t>01.01.02</t>
  </si>
  <si>
    <t>Total 01.01</t>
  </si>
  <si>
    <t>Descripción</t>
  </si>
  <si>
    <t>01.02</t>
  </si>
  <si>
    <t>M6 Epm10 70%</t>
  </si>
  <si>
    <t>Ud. Filtro tipo clase: M6 Epm10 70%. Marcado CE y serigrafiado en toda la superficie filtrante. Cercos de plástico.</t>
  </si>
  <si>
    <t>01.02.01</t>
  </si>
  <si>
    <t>01.02.02</t>
  </si>
  <si>
    <t>01.02.03</t>
  </si>
  <si>
    <t>Total 01.02</t>
  </si>
  <si>
    <t>01.03</t>
  </si>
  <si>
    <t>G4 Manta filtro (filtrina)</t>
  </si>
  <si>
    <t>m². Filtro tipo clase: Manta filtro (filtrina) G4 Coarse 60%. Marcado CE y serigrafiado en toda la superficie filtrante.</t>
  </si>
  <si>
    <t>Total 01.03</t>
  </si>
  <si>
    <t>01.04</t>
  </si>
  <si>
    <t>F7 Epm2,5 70%</t>
  </si>
  <si>
    <t>Ud. Filtro tipo clase: F7 Epm2,5 70%. Certificación Eurovent. Clase Energética mínima según Eurovent 4/21: C. Marcado CE y serigrafiado en toda la superficie filtrante. Bolsa cónica. Cercos de plástico.</t>
  </si>
  <si>
    <t>01.04.01</t>
  </si>
  <si>
    <t>01.04.02</t>
  </si>
  <si>
    <t>Total 01.04</t>
  </si>
  <si>
    <t>01.05</t>
  </si>
  <si>
    <t>01.05.01</t>
  </si>
  <si>
    <t>Total 01.05</t>
  </si>
  <si>
    <t>01.06</t>
  </si>
  <si>
    <t>Ud. Filtro tipo clase: M6 Epm10 70%. Certificación Eurovent. Clase Energética mínima según Eurovent 4/21: C. Marcado CE y serigrafiado en toda la superficie filtrante. Bolsas cónicas. Cercos de plástico.</t>
  </si>
  <si>
    <t>01.06.01</t>
  </si>
  <si>
    <t>01.06.02</t>
  </si>
  <si>
    <t>Total 01.06</t>
  </si>
  <si>
    <t>01.07</t>
  </si>
  <si>
    <t>Ud. Filtro tipo clase: F7 Epm2,5 70% . Marcado CE y serigrafiado en toda la superficie filtrante. Cercos de plástico.</t>
  </si>
  <si>
    <t>01.07.01</t>
  </si>
  <si>
    <t>01.07.02</t>
  </si>
  <si>
    <t>01.07.03</t>
  </si>
  <si>
    <t>Total 01.07</t>
  </si>
  <si>
    <t>01.08</t>
  </si>
  <si>
    <t>F9 Epm1 80%</t>
  </si>
  <si>
    <t>Ud. Filtro tipo clase: F9 Epm1 80%. Certificación Eurovent. Clase Energética mínima según Eurovent 4/21: C. Marcado CE y serigrafiado en toda la superficie filtrante. Cercos de plástico.</t>
  </si>
  <si>
    <t>01.08.01</t>
  </si>
  <si>
    <t>01.08.02</t>
  </si>
  <si>
    <t>Total 01.08</t>
  </si>
  <si>
    <t>01.09</t>
  </si>
  <si>
    <t>M5 Epm10 50%</t>
  </si>
  <si>
    <t>Ud. Filtro tipo clase: M5 Epm10 50%. Certificación Eurovent. Clase Energética mínima según Eurovent 4/21: C. Marcado CE y serigrafiado en toda la superficie filtrante. Bolsa cónica. Cercos de plástico.</t>
  </si>
  <si>
    <t>01.09.01</t>
  </si>
  <si>
    <t>Total 01.09</t>
  </si>
  <si>
    <t>01.10</t>
  </si>
  <si>
    <t>01.10.01</t>
  </si>
  <si>
    <t>792x392x520-12-25</t>
  </si>
  <si>
    <t>Total 01.10</t>
  </si>
  <si>
    <t>Total 01</t>
  </si>
  <si>
    <t>SANT CUGAT</t>
  </si>
  <si>
    <t>02.01</t>
  </si>
  <si>
    <t>M6 ePM2.5 50%</t>
  </si>
  <si>
    <t>Ud. Filtro tipo clase: F7 Epm1 60%. Certificación Eurovent. Clase Energética mínima según Eurovent: C. Marcado CE y serigrafiado en toda la superficie filtrante. Cercos de plástico y bolsas cónicas. Tejido: FIBRA DE VIDRIO</t>
  </si>
  <si>
    <t>02.01.01</t>
  </si>
  <si>
    <t>02.01.02</t>
  </si>
  <si>
    <t>02.01.03</t>
  </si>
  <si>
    <t>02.01.04</t>
  </si>
  <si>
    <t>592x287x520-10-25</t>
  </si>
  <si>
    <t>02.01.05</t>
  </si>
  <si>
    <t>287x592x520-5-25</t>
  </si>
  <si>
    <t>Total 02.01</t>
  </si>
  <si>
    <t>02.02</t>
  </si>
  <si>
    <t>F8  ePM1 70%</t>
  </si>
  <si>
    <t>Ud. Filtro tipo clase: F8  ePM1 70%. Certificación Eurovent. Clase Energética mínima según Eurovent: C. Marcado CE y serigrafiado en toda la superficie filtrante. Cercos de plástico y bolsas cónicas. Tejido: FIBRA DE VIDRIO</t>
  </si>
  <si>
    <t>02.02.01</t>
  </si>
  <si>
    <t>02.02.02</t>
  </si>
  <si>
    <t>02.02.03</t>
  </si>
  <si>
    <t>592x490x520-10-25</t>
  </si>
  <si>
    <t>02.02.04</t>
  </si>
  <si>
    <t>02.02.05</t>
  </si>
  <si>
    <t>02.02.06</t>
  </si>
  <si>
    <t>Total 02.02</t>
  </si>
  <si>
    <t>02.03</t>
  </si>
  <si>
    <t>G4 Coarse 90%</t>
  </si>
  <si>
    <t>Ud. Filtro tipo clase: G4 Coarse 90. Marcado CE y serigrafiado en toda la superficie filtrante. Cercos de plástico.</t>
  </si>
  <si>
    <t>02.03.01</t>
  </si>
  <si>
    <t>287x287x47</t>
  </si>
  <si>
    <t>02.03.02</t>
  </si>
  <si>
    <t>287x592x47</t>
  </si>
  <si>
    <t>02.03.03</t>
  </si>
  <si>
    <t>592x592x47</t>
  </si>
  <si>
    <t>Total 02.03</t>
  </si>
  <si>
    <t>02.04</t>
  </si>
  <si>
    <t>M5 ePM10 55%</t>
  </si>
  <si>
    <t>Ud. Filtro tipo clase: M5 Epm10 55%. Marcado CE y serigrafiado en toda la superficie filtrante. Cercos de plástico.</t>
  </si>
  <si>
    <t>02.04.01</t>
  </si>
  <si>
    <t>02.04.02</t>
  </si>
  <si>
    <t>02.04.03</t>
  </si>
  <si>
    <t>Total 02.04</t>
  </si>
  <si>
    <t>02.05</t>
  </si>
  <si>
    <t>Ud. Filtro tipo clase: M5 ePM10 55%. Clase Energética mínima según Eurovent 4/21: C. Marcado CE y serigrafiado en toda la superficie filtrante. Cercos de plástico.</t>
  </si>
  <si>
    <t>02.05.01</t>
  </si>
  <si>
    <t>02.05.02</t>
  </si>
  <si>
    <t>Total 02.05</t>
  </si>
  <si>
    <t>02.06</t>
  </si>
  <si>
    <t>F7 ePM1 60%</t>
  </si>
  <si>
    <t>Ud. Filtro tipo clase: F7 ePM1 60%. Clase Energética mínima según Eurovent 4/21: C. Marcado CE y serigrafiado en toda la superficie filtrante. Cercos de plástico.</t>
  </si>
  <si>
    <t>02.06.01</t>
  </si>
  <si>
    <t>02.06.02</t>
  </si>
  <si>
    <t>Total 02.06</t>
  </si>
  <si>
    <t>02.07</t>
  </si>
  <si>
    <t>Ud. Filtro tipo clase: F7  ePM1 60%. Certificación Eurovent. Clase Energética mínima según Eurovent: C. Marcado CE y serigrafiado en toda la superficie filtrante. Cercos de plástico y bolsas cónicas.</t>
  </si>
  <si>
    <t>02.07.01</t>
  </si>
  <si>
    <t>592x287x600-8-25</t>
  </si>
  <si>
    <t>02.07.02</t>
  </si>
  <si>
    <t>592x592x600-8-25</t>
  </si>
  <si>
    <t>Total 02.07</t>
  </si>
  <si>
    <t>02.08</t>
  </si>
  <si>
    <t>F7 ePM1 65%</t>
  </si>
  <si>
    <t>Ud. Filtro tipo clase: F7  ePM1 65%. Certificación Eurovent. Clase Energética mínima según Eurovent: C. Marcado CE y serigrafiado en toda la superficie filtrante. Cercos de plástico y bolsas cónicas.</t>
  </si>
  <si>
    <t>02.08.01</t>
  </si>
  <si>
    <t>592x287x350-10-25</t>
  </si>
  <si>
    <t>02.08.02</t>
  </si>
  <si>
    <t>592x592x350-10-25</t>
  </si>
  <si>
    <t>Total 02.08</t>
  </si>
  <si>
    <t>02.09</t>
  </si>
  <si>
    <t>F9 Epm1 85%</t>
  </si>
  <si>
    <t>Ud. Filtro tipo clase: F9 Epm1 85%. Certificación Eurovent. Clase Energética mínima según Eurovent 4/21: C. Marcado CE y serigrafiado en toda la superficie filtrante. Cercos de plástico.</t>
  </si>
  <si>
    <t>02.09.01</t>
  </si>
  <si>
    <t>02.09.02</t>
  </si>
  <si>
    <t>Total 02.09</t>
  </si>
  <si>
    <t>Total 02</t>
  </si>
  <si>
    <t>Total  ofertado</t>
  </si>
  <si>
    <t xml:space="preserve">(*) Deberán presupuestarse todas las partidas. En caso de incluirse alguna partida con importe cero se considerará ofertada SIN COSTE para CRTVE. </t>
  </si>
  <si>
    <t xml:space="preserve">Fdo: _________________________ </t>
  </si>
  <si>
    <t xml:space="preserve">El documento Anexo I deberá presentarse firmado en formato PDF.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</si>
</sst>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4B084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0" fillId="0" borderId="0" xfId="0" applyAlignment="1" applyProtection="1">
      <alignment vertical="top"/>
    </xf>
    <xf numFmtId="0" fontId="11" fillId="0" borderId="0" xfId="0" applyFont="1" applyProtection="1"/>
    <xf numFmtId="0" fontId="1" fillId="0" borderId="0" xfId="0" applyFont="1" applyProtection="1"/>
    <xf numFmtId="0" fontId="12" fillId="0" borderId="0" xfId="0" applyFont="1" applyAlignment="1" applyProtection="1">
      <alignment horizontal="right" vertical="center"/>
    </xf>
    <xf numFmtId="0" fontId="12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0" fillId="4" borderId="0" xfId="0" applyFill="1" applyAlignment="1" applyProtection="1">
      <alignment vertical="top" shrinkToFit="1"/>
      <protection locked="0"/>
    </xf>
    <xf numFmtId="0" fontId="14" fillId="0" borderId="0" xfId="0" applyFont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0" fillId="4" borderId="0" xfId="0" applyFill="1" applyAlignment="1" applyProtection="1">
      <alignment shrinkToFit="1"/>
      <protection locked="0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Fill="1" applyAlignment="1" applyProtection="1">
      <alignment vertical="top"/>
    </xf>
    <xf numFmtId="0" fontId="3" fillId="0" borderId="0" xfId="0" applyFont="1" applyAlignment="1" applyProtection="1"/>
    <xf numFmtId="0" fontId="6" fillId="0" borderId="0" xfId="0" applyFont="1" applyAlignment="1" applyProtection="1">
      <alignment vertical="top"/>
    </xf>
    <xf numFmtId="0" fontId="16" fillId="0" borderId="0" xfId="0" applyFont="1" applyProtection="1"/>
    <xf numFmtId="0" fontId="1" fillId="0" borderId="0" xfId="0" applyFont="1" applyAlignment="1" applyProtection="1">
      <alignment vertical="top"/>
    </xf>
    <xf numFmtId="0" fontId="7" fillId="0" borderId="0" xfId="0" applyFont="1" applyAlignment="1" applyProtection="1">
      <alignment vertical="top"/>
    </xf>
    <xf numFmtId="0" fontId="2" fillId="0" borderId="0" xfId="0" applyFont="1" applyAlignment="1" applyProtection="1">
      <alignment vertical="top"/>
    </xf>
    <xf numFmtId="0" fontId="0" fillId="4" borderId="0" xfId="0" applyFill="1" applyAlignment="1" applyProtection="1">
      <alignment horizontal="left" vertical="top" shrinkToFit="1"/>
      <protection locked="0"/>
    </xf>
    <xf numFmtId="0" fontId="14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left" vertical="top" wrapText="1"/>
    </xf>
    <xf numFmtId="0" fontId="4" fillId="2" borderId="1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right" vertical="center"/>
    </xf>
    <xf numFmtId="0" fontId="5" fillId="0" borderId="10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2" fontId="5" fillId="0" borderId="1" xfId="0" applyNumberFormat="1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2" fontId="5" fillId="0" borderId="10" xfId="0" applyNumberFormat="1" applyFont="1" applyBorder="1" applyAlignment="1">
      <alignment horizontal="left" vertical="center"/>
    </xf>
    <xf numFmtId="2" fontId="5" fillId="0" borderId="1" xfId="0" applyNumberFormat="1" applyFont="1" applyBorder="1" applyAlignment="1">
      <alignment horizontal="left" vertical="center" wrapText="1"/>
    </xf>
    <xf numFmtId="2" fontId="5" fillId="0" borderId="11" xfId="0" applyNumberFormat="1" applyFont="1" applyBorder="1" applyAlignment="1">
      <alignment horizontal="left" vertical="center"/>
    </xf>
    <xf numFmtId="0" fontId="0" fillId="0" borderId="0" xfId="0" applyFont="1" applyAlignment="1" applyProtection="1">
      <alignment horizontal="left" vertical="top" wrapText="1"/>
    </xf>
    <xf numFmtId="0" fontId="0" fillId="0" borderId="6" xfId="0" applyBorder="1" applyAlignment="1" applyProtection="1">
      <alignment horizontal="center" wrapText="1"/>
      <protection locked="0"/>
    </xf>
    <xf numFmtId="0" fontId="0" fillId="0" borderId="0" xfId="0" applyAlignment="1" applyProtection="1">
      <alignment horizontal="center" vertical="top"/>
    </xf>
    <xf numFmtId="0" fontId="0" fillId="4" borderId="0" xfId="0" applyFill="1" applyAlignment="1" applyProtection="1">
      <alignment horizontal="left" shrinkToFit="1"/>
      <protection locked="0"/>
    </xf>
    <xf numFmtId="0" fontId="0" fillId="4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left" vertical="top" wrapText="1"/>
    </xf>
    <xf numFmtId="4" fontId="6" fillId="5" borderId="0" xfId="0" applyNumberFormat="1" applyFont="1" applyFill="1" applyAlignment="1" applyProtection="1">
      <alignment horizontal="center" vertical="top" shrinkToFit="1"/>
    </xf>
    <xf numFmtId="0" fontId="6" fillId="5" borderId="0" xfId="0" applyFont="1" applyFill="1" applyAlignment="1" applyProtection="1">
      <alignment horizontal="center" vertical="top" shrinkToFit="1"/>
    </xf>
    <xf numFmtId="0" fontId="10" fillId="0" borderId="0" xfId="0" applyFont="1" applyAlignment="1" applyProtection="1">
      <alignment horizontal="center" vertical="top" wrapText="1"/>
    </xf>
    <xf numFmtId="0" fontId="13" fillId="0" borderId="0" xfId="0" applyFont="1" applyAlignment="1" applyProtection="1">
      <alignment horizontal="center"/>
    </xf>
    <xf numFmtId="0" fontId="0" fillId="4" borderId="0" xfId="0" applyFill="1" applyAlignment="1" applyProtection="1">
      <alignment horizontal="left" vertical="top" shrinkToFit="1"/>
      <protection locked="0"/>
    </xf>
    <xf numFmtId="0" fontId="14" fillId="0" borderId="0" xfId="0" applyFont="1" applyAlignment="1" applyProtection="1">
      <alignment horizontal="left" vertical="top"/>
    </xf>
    <xf numFmtId="0" fontId="11" fillId="0" borderId="0" xfId="0" applyFont="1" applyAlignment="1" applyProtection="1">
      <alignment horizontal="left" wrapText="1"/>
    </xf>
    <xf numFmtId="0" fontId="1" fillId="0" borderId="0" xfId="0" applyFont="1" applyAlignment="1" applyProtection="1">
      <alignment horizontal="center" wrapText="1"/>
    </xf>
    <xf numFmtId="0" fontId="8" fillId="0" borderId="2" xfId="0" applyFont="1" applyBorder="1" applyAlignment="1" applyProtection="1">
      <alignment horizontal="left" vertical="top" wrapText="1"/>
    </xf>
    <xf numFmtId="0" fontId="8" fillId="0" borderId="3" xfId="0" applyFont="1" applyBorder="1" applyAlignment="1" applyProtection="1">
      <alignment horizontal="left" vertical="top" wrapText="1"/>
    </xf>
    <xf numFmtId="0" fontId="8" fillId="0" borderId="4" xfId="0" applyFont="1" applyBorder="1" applyAlignment="1" applyProtection="1">
      <alignment horizontal="left" vertical="top" wrapText="1"/>
    </xf>
    <xf numFmtId="0" fontId="10" fillId="0" borderId="5" xfId="0" applyFont="1" applyBorder="1" applyAlignment="1" applyProtection="1">
      <alignment horizontal="center" vertical="center" wrapText="1"/>
    </xf>
    <xf numFmtId="0" fontId="3" fillId="6" borderId="17" xfId="0" applyFont="1" applyFill="1" applyBorder="1" applyAlignment="1" applyProtection="1">
      <alignment horizontal="center" vertical="center"/>
    </xf>
    <xf numFmtId="0" fontId="3" fillId="6" borderId="4" xfId="0" applyFont="1" applyFill="1" applyBorder="1" applyAlignment="1" applyProtection="1">
      <alignment horizontal="center" vertical="center"/>
    </xf>
    <xf numFmtId="0" fontId="3" fillId="6" borderId="4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left" vertical="center"/>
    </xf>
    <xf numFmtId="0" fontId="5" fillId="0" borderId="8" xfId="0" applyFont="1" applyBorder="1" applyAlignment="1" applyProtection="1">
      <alignment horizontal="left" vertical="center"/>
    </xf>
    <xf numFmtId="0" fontId="5" fillId="0" borderId="8" xfId="0" applyFont="1" applyBorder="1" applyAlignment="1" applyProtection="1">
      <alignment horizontal="left" vertical="center" wrapText="1"/>
    </xf>
    <xf numFmtId="0" fontId="5" fillId="3" borderId="10" xfId="0" applyFont="1" applyFill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2" fontId="5" fillId="0" borderId="1" xfId="0" applyNumberFormat="1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right" vertical="center"/>
    </xf>
    <xf numFmtId="0" fontId="4" fillId="0" borderId="13" xfId="0" applyFont="1" applyBorder="1" applyAlignment="1" applyProtection="1">
      <alignment horizontal="right" vertical="center"/>
    </xf>
    <xf numFmtId="4" fontId="5" fillId="0" borderId="8" xfId="0" applyNumberFormat="1" applyFont="1" applyBorder="1" applyAlignment="1" applyProtection="1">
      <alignment horizontal="center" vertical="center"/>
    </xf>
    <xf numFmtId="0" fontId="4" fillId="0" borderId="20" xfId="0" applyFont="1" applyBorder="1" applyAlignment="1" applyProtection="1">
      <alignment horizontal="right" vertical="center"/>
    </xf>
    <xf numFmtId="0" fontId="4" fillId="0" borderId="14" xfId="0" applyFont="1" applyBorder="1" applyAlignment="1" applyProtection="1">
      <alignment horizontal="right" vertical="center"/>
    </xf>
    <xf numFmtId="0" fontId="4" fillId="0" borderId="21" xfId="0" applyFont="1" applyBorder="1" applyAlignment="1" applyProtection="1">
      <alignment horizontal="right" vertical="center"/>
    </xf>
    <xf numFmtId="2" fontId="5" fillId="3" borderId="7" xfId="0" applyNumberFormat="1" applyFont="1" applyFill="1" applyBorder="1" applyAlignment="1" applyProtection="1">
      <alignment horizontal="left" vertical="center"/>
    </xf>
    <xf numFmtId="2" fontId="5" fillId="0" borderId="8" xfId="0" applyNumberFormat="1" applyFont="1" applyBorder="1" applyAlignment="1" applyProtection="1">
      <alignment horizontal="left" vertical="center"/>
    </xf>
    <xf numFmtId="2" fontId="5" fillId="0" borderId="8" xfId="0" applyNumberFormat="1" applyFont="1" applyBorder="1" applyAlignment="1" applyProtection="1">
      <alignment horizontal="left" vertical="center" wrapText="1"/>
    </xf>
    <xf numFmtId="2" fontId="5" fillId="3" borderId="10" xfId="0" applyNumberFormat="1" applyFont="1" applyFill="1" applyBorder="1" applyAlignment="1" applyProtection="1">
      <alignment horizontal="left" vertical="center"/>
    </xf>
    <xf numFmtId="2" fontId="5" fillId="0" borderId="1" xfId="0" applyNumberFormat="1" applyFont="1" applyBorder="1" applyAlignment="1" applyProtection="1">
      <alignment horizontal="left" vertical="center"/>
    </xf>
    <xf numFmtId="2" fontId="5" fillId="0" borderId="1" xfId="0" applyNumberFormat="1" applyFont="1" applyBorder="1" applyAlignment="1" applyProtection="1">
      <alignment horizontal="left" vertical="center" wrapText="1"/>
    </xf>
    <xf numFmtId="2" fontId="4" fillId="0" borderId="12" xfId="0" applyNumberFormat="1" applyFont="1" applyBorder="1" applyAlignment="1" applyProtection="1">
      <alignment horizontal="right" vertical="center"/>
    </xf>
    <xf numFmtId="2" fontId="4" fillId="0" borderId="13" xfId="0" applyNumberFormat="1" applyFont="1" applyBorder="1" applyAlignment="1" applyProtection="1">
      <alignment horizontal="right" vertical="center"/>
    </xf>
    <xf numFmtId="2" fontId="4" fillId="0" borderId="20" xfId="0" applyNumberFormat="1" applyFont="1" applyBorder="1" applyAlignment="1" applyProtection="1">
      <alignment horizontal="right" vertical="center"/>
    </xf>
    <xf numFmtId="2" fontId="4" fillId="0" borderId="14" xfId="0" applyNumberFormat="1" applyFont="1" applyBorder="1" applyAlignment="1" applyProtection="1">
      <alignment horizontal="right" vertical="center"/>
    </xf>
    <xf numFmtId="2" fontId="4" fillId="0" borderId="21" xfId="0" applyNumberFormat="1" applyFont="1" applyBorder="1" applyAlignment="1" applyProtection="1">
      <alignment horizontal="right" vertical="center"/>
    </xf>
    <xf numFmtId="0" fontId="0" fillId="0" borderId="0" xfId="0" applyProtection="1">
      <protection locked="0"/>
    </xf>
    <xf numFmtId="4" fontId="5" fillId="4" borderId="8" xfId="0" applyNumberFormat="1" applyFont="1" applyFill="1" applyBorder="1" applyAlignment="1" applyProtection="1">
      <alignment horizontal="center" vertical="center"/>
      <protection locked="0"/>
    </xf>
    <xf numFmtId="4" fontId="5" fillId="4" borderId="9" xfId="0" applyNumberFormat="1" applyFont="1" applyFill="1" applyBorder="1" applyAlignment="1" applyProtection="1">
      <alignment horizontal="center" vertical="center"/>
    </xf>
    <xf numFmtId="4" fontId="5" fillId="4" borderId="1" xfId="0" applyNumberFormat="1" applyFont="1" applyFill="1" applyBorder="1" applyAlignment="1" applyProtection="1">
      <alignment horizontal="center" vertical="center"/>
      <protection locked="0"/>
    </xf>
    <xf numFmtId="4" fontId="5" fillId="4" borderId="11" xfId="0" applyNumberFormat="1" applyFont="1" applyFill="1" applyBorder="1" applyAlignment="1" applyProtection="1">
      <alignment horizontal="center" vertical="center"/>
    </xf>
    <xf numFmtId="4" fontId="4" fillId="4" borderId="15" xfId="0" applyNumberFormat="1" applyFont="1" applyFill="1" applyBorder="1" applyAlignment="1" applyProtection="1">
      <alignment horizontal="center" vertical="center"/>
    </xf>
    <xf numFmtId="4" fontId="4" fillId="4" borderId="19" xfId="0" applyNumberFormat="1" applyFont="1" applyFill="1" applyBorder="1" applyAlignment="1" applyProtection="1">
      <alignment horizontal="center" vertical="center"/>
    </xf>
    <xf numFmtId="4" fontId="0" fillId="0" borderId="0" xfId="0" applyNumberFormat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56DEB71-3446-4E8E-B0A4-1D5D99F1933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9E972-A911-4007-B5C3-ADD1E496A957}">
  <sheetPr>
    <pageSetUpPr fitToPage="1"/>
  </sheetPr>
  <dimension ref="A2:I55"/>
  <sheetViews>
    <sheetView tabSelected="1" workbookViewId="0">
      <pane ySplit="9" topLeftCell="A22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9" width="11.42578125" style="1"/>
    <col min="10" max="10" width="1.7109375" style="1" customWidth="1"/>
    <col min="11" max="16384" width="11.42578125" style="1"/>
  </cols>
  <sheetData>
    <row r="2" spans="1:9" s="3" customFormat="1" ht="75" customHeight="1" x14ac:dyDescent="0.25">
      <c r="A2" s="48" t="s">
        <v>10</v>
      </c>
      <c r="B2" s="48"/>
      <c r="C2" s="48"/>
      <c r="D2" s="48"/>
      <c r="E2" s="48"/>
      <c r="F2" s="48"/>
      <c r="G2" s="48"/>
      <c r="H2" s="48"/>
      <c r="I2" s="48"/>
    </row>
    <row r="5" spans="1:9" x14ac:dyDescent="0.25">
      <c r="D5" s="4"/>
      <c r="E5" s="4"/>
      <c r="F5" s="5"/>
      <c r="G5" s="5"/>
      <c r="H5" s="5"/>
      <c r="I5" s="6" t="s">
        <v>45</v>
      </c>
    </row>
    <row r="6" spans="1:9" x14ac:dyDescent="0.25">
      <c r="D6" s="4"/>
      <c r="E6" s="4"/>
      <c r="F6" s="5"/>
      <c r="G6" s="5"/>
      <c r="H6" s="5"/>
      <c r="I6" s="6"/>
    </row>
    <row r="7" spans="1:9" x14ac:dyDescent="0.25">
      <c r="D7" s="4"/>
      <c r="E7" s="4"/>
      <c r="F7" s="5"/>
      <c r="G7" s="5"/>
      <c r="H7" s="5"/>
      <c r="I7" s="7" t="s">
        <v>44</v>
      </c>
    </row>
    <row r="8" spans="1:9" ht="24.95" customHeight="1" x14ac:dyDescent="0.25"/>
    <row r="9" spans="1:9" ht="18.75" x14ac:dyDescent="0.3">
      <c r="A9" s="49" t="s">
        <v>11</v>
      </c>
      <c r="B9" s="49"/>
      <c r="C9" s="49"/>
      <c r="D9" s="49"/>
      <c r="E9" s="49"/>
      <c r="F9" s="49"/>
      <c r="G9" s="49"/>
      <c r="H9" s="49"/>
      <c r="I9" s="49"/>
    </row>
    <row r="10" spans="1:9" ht="15" customHeight="1" x14ac:dyDescent="0.25"/>
    <row r="11" spans="1:9" ht="15" customHeight="1" x14ac:dyDescent="0.25"/>
    <row r="12" spans="1:9" x14ac:dyDescent="0.25">
      <c r="A12" s="3" t="s">
        <v>12</v>
      </c>
      <c r="B12" s="50"/>
      <c r="C12" s="50"/>
      <c r="D12" s="50"/>
      <c r="E12" s="50"/>
      <c r="F12" s="42" t="s">
        <v>13</v>
      </c>
      <c r="G12" s="42"/>
      <c r="H12" s="42"/>
      <c r="I12" s="24"/>
    </row>
    <row r="13" spans="1:9" x14ac:dyDescent="0.25">
      <c r="A13" s="51" t="s">
        <v>14</v>
      </c>
      <c r="B13" s="51"/>
      <c r="C13" s="51"/>
      <c r="D13" s="51"/>
      <c r="E13" s="51"/>
      <c r="F13" s="51"/>
      <c r="G13" s="51"/>
      <c r="H13" s="51"/>
      <c r="I13" s="8"/>
    </row>
    <row r="14" spans="1:9" x14ac:dyDescent="0.25">
      <c r="A14" s="25"/>
      <c r="B14" s="25"/>
      <c r="C14" s="25"/>
      <c r="D14" s="25"/>
      <c r="E14" s="25"/>
      <c r="F14" s="25"/>
      <c r="G14" s="25"/>
      <c r="H14" s="25"/>
      <c r="I14" s="8"/>
    </row>
    <row r="15" spans="1:9" x14ac:dyDescent="0.25">
      <c r="A15" s="3" t="s">
        <v>15</v>
      </c>
      <c r="B15" s="3"/>
      <c r="C15" s="9"/>
      <c r="D15" s="42" t="s">
        <v>16</v>
      </c>
      <c r="E15" s="42"/>
      <c r="F15" s="44"/>
      <c r="G15" s="44"/>
      <c r="H15" s="44"/>
      <c r="I15" s="44"/>
    </row>
    <row r="16" spans="1:9" x14ac:dyDescent="0.25">
      <c r="B16" s="10"/>
      <c r="C16" s="10" t="s">
        <v>17</v>
      </c>
      <c r="D16" s="10"/>
      <c r="E16" s="10"/>
      <c r="F16" s="10" t="s">
        <v>18</v>
      </c>
      <c r="G16" s="10"/>
      <c r="H16" s="10"/>
      <c r="I16" s="3"/>
    </row>
    <row r="17" spans="1:9" x14ac:dyDescent="0.25">
      <c r="B17" s="10"/>
      <c r="C17" s="10"/>
      <c r="D17" s="10"/>
      <c r="E17" s="10"/>
      <c r="F17" s="10"/>
      <c r="G17" s="10"/>
      <c r="H17" s="10"/>
      <c r="I17" s="3"/>
    </row>
    <row r="18" spans="1:9" x14ac:dyDescent="0.25">
      <c r="A18" s="3" t="s">
        <v>19</v>
      </c>
      <c r="B18" s="24"/>
      <c r="C18" s="42" t="s">
        <v>20</v>
      </c>
      <c r="D18" s="42"/>
      <c r="E18" s="43"/>
      <c r="F18" s="43"/>
      <c r="G18" s="43"/>
      <c r="H18" s="11" t="s">
        <v>21</v>
      </c>
      <c r="I18" s="12"/>
    </row>
    <row r="19" spans="1:9" s="13" customFormat="1" x14ac:dyDescent="0.25">
      <c r="B19" s="14"/>
      <c r="C19" s="15"/>
      <c r="D19" s="15"/>
      <c r="E19" s="16"/>
      <c r="F19" s="16"/>
      <c r="G19" s="16"/>
      <c r="H19" s="16"/>
      <c r="I19" s="16"/>
    </row>
    <row r="20" spans="1:9" s="13" customFormat="1" x14ac:dyDescent="0.25">
      <c r="B20" s="14"/>
      <c r="C20" s="15"/>
      <c r="D20" s="15"/>
      <c r="E20" s="16"/>
      <c r="F20" s="16"/>
      <c r="G20" s="16"/>
      <c r="H20" s="16"/>
      <c r="I20" s="16"/>
    </row>
    <row r="21" spans="1:9" s="13" customFormat="1" x14ac:dyDescent="0.25">
      <c r="A21" s="17" t="s">
        <v>22</v>
      </c>
      <c r="B21" s="14"/>
      <c r="C21" s="44"/>
      <c r="D21" s="44"/>
      <c r="E21" s="44"/>
      <c r="F21" s="44"/>
      <c r="G21" s="44"/>
      <c r="H21" s="16" t="s">
        <v>23</v>
      </c>
      <c r="I21" s="12"/>
    </row>
    <row r="22" spans="1:9" s="13" customFormat="1" x14ac:dyDescent="0.25">
      <c r="A22" s="17"/>
      <c r="B22" s="14"/>
      <c r="C22" s="15"/>
      <c r="D22" s="15"/>
      <c r="E22" s="15"/>
      <c r="F22" s="15"/>
      <c r="G22" s="15"/>
      <c r="H22" s="16"/>
      <c r="I22" s="11"/>
    </row>
    <row r="23" spans="1:9" x14ac:dyDescent="0.25">
      <c r="A23" s="3" t="s">
        <v>24</v>
      </c>
      <c r="B23" s="3"/>
      <c r="C23" s="3"/>
      <c r="D23" s="3"/>
      <c r="E23" s="3"/>
      <c r="F23" s="3"/>
      <c r="G23" s="3"/>
      <c r="H23" s="3"/>
      <c r="I23" s="3"/>
    </row>
    <row r="24" spans="1:9" ht="15" customHeight="1" x14ac:dyDescent="0.25">
      <c r="A24" s="3"/>
      <c r="B24" s="3"/>
      <c r="C24" s="3"/>
      <c r="D24" s="3"/>
      <c r="E24" s="3"/>
      <c r="F24" s="3"/>
      <c r="G24" s="3"/>
      <c r="H24" s="3"/>
      <c r="I24" s="3"/>
    </row>
    <row r="25" spans="1:9" ht="56.25" customHeight="1" x14ac:dyDescent="0.25">
      <c r="A25" s="45" t="s">
        <v>25</v>
      </c>
      <c r="B25" s="45"/>
      <c r="C25" s="45"/>
      <c r="D25" s="45"/>
      <c r="E25" s="45"/>
      <c r="F25" s="45"/>
      <c r="G25" s="45"/>
      <c r="H25" s="45"/>
      <c r="I25" s="3"/>
    </row>
    <row r="26" spans="1:9" ht="15" customHeight="1" x14ac:dyDescent="0.25">
      <c r="A26" s="3"/>
      <c r="B26" s="3"/>
      <c r="C26" s="3"/>
      <c r="D26" s="3"/>
      <c r="E26" s="3"/>
      <c r="F26" s="3"/>
      <c r="G26" s="3"/>
      <c r="H26" s="3"/>
      <c r="I26" s="3"/>
    </row>
    <row r="27" spans="1:9" ht="15" customHeight="1" x14ac:dyDescent="0.25">
      <c r="A27" s="3" t="s">
        <v>26</v>
      </c>
      <c r="B27" s="3"/>
      <c r="C27" s="3"/>
      <c r="D27" s="3"/>
      <c r="E27" s="3"/>
      <c r="F27" s="3"/>
      <c r="G27" s="3"/>
      <c r="H27" s="3"/>
    </row>
    <row r="28" spans="1:9" ht="15" customHeight="1" x14ac:dyDescent="0.25">
      <c r="A28" s="3"/>
      <c r="B28" s="3"/>
      <c r="C28" s="3"/>
      <c r="D28" s="3"/>
      <c r="E28" s="3"/>
      <c r="F28" s="3"/>
      <c r="G28" s="3"/>
      <c r="H28" s="3"/>
    </row>
    <row r="29" spans="1:9" ht="15" customHeight="1" x14ac:dyDescent="0.25">
      <c r="A29" s="3" t="s">
        <v>27</v>
      </c>
      <c r="B29" s="46">
        <f>+IF('Anexo I Tabla Desglose Precio'!G112&lt;=53761.02,'Anexo I Tabla Desglose Precio'!G112,"ERROR: no debe superar 53.761,02 €")</f>
        <v>0</v>
      </c>
      <c r="C29" s="47"/>
      <c r="D29" s="3" t="s">
        <v>28</v>
      </c>
      <c r="E29" s="3"/>
      <c r="F29" s="3"/>
      <c r="G29" s="3"/>
      <c r="H29" s="3"/>
    </row>
    <row r="30" spans="1:9" ht="15" customHeight="1" x14ac:dyDescent="0.25">
      <c r="A30" s="3"/>
      <c r="B30" s="3"/>
      <c r="C30" s="3"/>
      <c r="D30" s="3"/>
      <c r="E30" s="3"/>
      <c r="F30" s="3"/>
      <c r="G30" s="3"/>
      <c r="H30" s="3"/>
    </row>
    <row r="31" spans="1:9" ht="15" customHeight="1" x14ac:dyDescent="0.25">
      <c r="A31" s="18"/>
      <c r="B31" s="3"/>
      <c r="C31" s="3"/>
      <c r="D31" s="3"/>
      <c r="E31" s="3"/>
      <c r="F31" s="3"/>
      <c r="G31" s="3"/>
      <c r="H31" s="3"/>
    </row>
    <row r="32" spans="1:9" ht="15" customHeight="1" x14ac:dyDescent="0.25">
      <c r="A32" s="3"/>
      <c r="B32" s="3"/>
      <c r="C32" s="3"/>
      <c r="D32" s="3"/>
      <c r="E32" s="3"/>
      <c r="F32" s="3"/>
      <c r="G32" s="3"/>
      <c r="H32" s="3"/>
      <c r="I32" s="3"/>
    </row>
    <row r="33" spans="1:9" ht="35.1" customHeight="1" x14ac:dyDescent="0.25">
      <c r="A33" s="40" t="s">
        <v>43</v>
      </c>
      <c r="B33" s="40"/>
      <c r="C33" s="40"/>
      <c r="D33" s="40"/>
      <c r="E33" s="40"/>
      <c r="F33" s="40"/>
      <c r="G33" s="40"/>
      <c r="H33" s="40"/>
      <c r="I33" s="3"/>
    </row>
    <row r="34" spans="1:9" ht="27" customHeight="1" x14ac:dyDescent="0.25">
      <c r="A34" s="3"/>
      <c r="B34" s="3"/>
      <c r="C34" s="3"/>
      <c r="D34" s="3"/>
      <c r="E34" s="3"/>
      <c r="F34" s="3"/>
      <c r="G34" s="3"/>
      <c r="H34" s="3"/>
      <c r="I34" s="3"/>
    </row>
    <row r="35" spans="1:9" ht="27" customHeight="1" x14ac:dyDescent="0.25">
      <c r="A35" s="40" t="s">
        <v>29</v>
      </c>
      <c r="B35" s="40"/>
      <c r="C35" s="40"/>
      <c r="D35" s="40"/>
      <c r="E35" s="40"/>
      <c r="F35" s="40"/>
      <c r="G35" s="40"/>
      <c r="H35" s="40"/>
      <c r="I35" s="3"/>
    </row>
    <row r="36" spans="1:9" ht="27" customHeight="1" x14ac:dyDescent="0.25">
      <c r="A36" s="3"/>
      <c r="B36" s="3"/>
      <c r="C36" s="3"/>
      <c r="D36" s="3"/>
      <c r="E36" s="3"/>
      <c r="F36" s="3"/>
      <c r="G36" s="3"/>
      <c r="H36" s="3"/>
      <c r="I36" s="3"/>
    </row>
    <row r="37" spans="1:9" ht="27" customHeight="1" x14ac:dyDescent="0.25">
      <c r="A37" s="40" t="s">
        <v>30</v>
      </c>
      <c r="B37" s="40"/>
      <c r="C37" s="40"/>
      <c r="D37" s="40"/>
      <c r="E37" s="40"/>
      <c r="F37" s="40"/>
      <c r="G37" s="40"/>
      <c r="H37" s="40"/>
      <c r="I37" s="3"/>
    </row>
    <row r="38" spans="1:9" ht="27" customHeight="1" x14ac:dyDescent="0.25">
      <c r="A38" s="3"/>
      <c r="B38" s="3"/>
      <c r="C38" s="3"/>
      <c r="D38" s="3"/>
      <c r="E38" s="3"/>
      <c r="F38" s="3"/>
      <c r="G38" s="3"/>
      <c r="H38" s="3"/>
      <c r="I38" s="3"/>
    </row>
    <row r="39" spans="1:9" ht="43.5" customHeight="1" x14ac:dyDescent="0.25">
      <c r="A39" s="40" t="s">
        <v>31</v>
      </c>
      <c r="B39" s="40"/>
      <c r="C39" s="40"/>
      <c r="D39" s="40"/>
      <c r="E39" s="40"/>
      <c r="F39" s="40"/>
      <c r="G39" s="40"/>
      <c r="H39" s="40"/>
      <c r="I39" s="3"/>
    </row>
    <row r="40" spans="1:9" ht="27" customHeight="1" x14ac:dyDescent="0.25">
      <c r="A40" s="26"/>
      <c r="B40" s="26"/>
      <c r="C40" s="26"/>
      <c r="D40" s="26"/>
      <c r="E40" s="26"/>
      <c r="F40" s="26"/>
      <c r="G40" s="26"/>
      <c r="H40" s="26"/>
      <c r="I40" s="3"/>
    </row>
    <row r="41" spans="1:9" x14ac:dyDescent="0.25">
      <c r="A41" s="19" t="s">
        <v>32</v>
      </c>
      <c r="B41" s="3"/>
      <c r="C41" s="3"/>
      <c r="D41" s="3"/>
      <c r="E41" s="3"/>
      <c r="F41" s="3"/>
      <c r="G41" s="3"/>
      <c r="H41" s="3"/>
      <c r="I41" s="3"/>
    </row>
    <row r="42" spans="1:9" ht="8.1" customHeight="1" x14ac:dyDescent="0.25">
      <c r="A42" s="3"/>
      <c r="B42" s="3"/>
      <c r="C42" s="3"/>
      <c r="D42" s="3"/>
      <c r="E42" s="3"/>
      <c r="F42" s="3"/>
      <c r="G42" s="3"/>
      <c r="H42" s="3"/>
      <c r="I42" s="3"/>
    </row>
    <row r="47" spans="1:9" x14ac:dyDescent="0.25">
      <c r="B47" s="20" t="s">
        <v>33</v>
      </c>
    </row>
    <row r="55" spans="2:7" x14ac:dyDescent="0.25">
      <c r="B55" s="1" t="s">
        <v>9</v>
      </c>
      <c r="C55" s="41"/>
      <c r="D55" s="41"/>
      <c r="E55" s="41"/>
      <c r="F55" s="41"/>
      <c r="G55" s="41"/>
    </row>
  </sheetData>
  <sheetProtection algorithmName="SHA-512" hashValue="AKkbXs+CpQ1vwzJ2xmoxrXKSi+FPN2reEzUbBFN57IZdJXBoV3UnRygqYZQZQr+uaKxgi+W191qbJs3ttx+mlw==" saltValue="3qV5mhxrM1pyVv+8VdbXPA==" spinCount="100000" sheet="1" selectLockedCells="1"/>
  <mergeCells count="17">
    <mergeCell ref="D15:E15"/>
    <mergeCell ref="F15:I15"/>
    <mergeCell ref="A2:I2"/>
    <mergeCell ref="A9:I9"/>
    <mergeCell ref="B12:E12"/>
    <mergeCell ref="F12:H12"/>
    <mergeCell ref="A13:H13"/>
    <mergeCell ref="A35:H35"/>
    <mergeCell ref="A37:H37"/>
    <mergeCell ref="A39:H39"/>
    <mergeCell ref="C55:G55"/>
    <mergeCell ref="C18:D18"/>
    <mergeCell ref="E18:G18"/>
    <mergeCell ref="C21:G21"/>
    <mergeCell ref="A25:H25"/>
    <mergeCell ref="B29:C29"/>
    <mergeCell ref="A33:H33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DA30C-8AFC-4727-9086-0312CF944ECF}">
  <sheetPr>
    <pageSetUpPr fitToPage="1"/>
  </sheetPr>
  <dimension ref="A1:DS121"/>
  <sheetViews>
    <sheetView zoomScale="115" zoomScaleNormal="115" workbookViewId="0">
      <pane ySplit="5" topLeftCell="A6" activePane="bottomLeft" state="frozen"/>
      <selection pane="bottomLeft" activeCell="F11" sqref="F11"/>
    </sheetView>
  </sheetViews>
  <sheetFormatPr baseColWidth="10" defaultRowHeight="15" x14ac:dyDescent="0.25"/>
  <cols>
    <col min="1" max="1" width="13.28515625" style="1" customWidth="1"/>
    <col min="2" max="2" width="8.85546875" style="1" bestFit="1" customWidth="1"/>
    <col min="3" max="3" width="3.85546875" style="1" bestFit="1" customWidth="1"/>
    <col min="4" max="4" width="46.85546875" style="1" customWidth="1"/>
    <col min="5" max="5" width="8.140625" style="1" bestFit="1" customWidth="1"/>
    <col min="6" max="6" width="11.28515625" style="1" customWidth="1"/>
    <col min="7" max="7" width="10.140625" style="1" bestFit="1" customWidth="1"/>
    <col min="8" max="11" width="11.42578125" style="1"/>
    <col min="12" max="12" width="14.140625" style="1" bestFit="1" customWidth="1"/>
    <col min="13" max="16384" width="11.42578125" style="1"/>
  </cols>
  <sheetData>
    <row r="1" spans="1:7" ht="73.5" customHeight="1" thickBot="1" x14ac:dyDescent="0.3">
      <c r="A1" s="54" t="s">
        <v>7</v>
      </c>
      <c r="B1" s="55"/>
      <c r="C1" s="55"/>
      <c r="D1" s="55"/>
      <c r="E1" s="55"/>
      <c r="F1" s="55"/>
      <c r="G1" s="56"/>
    </row>
    <row r="2" spans="1:7" ht="60" customHeight="1" x14ac:dyDescent="0.25">
      <c r="A2" s="57" t="s">
        <v>8</v>
      </c>
      <c r="B2" s="57"/>
      <c r="C2" s="57"/>
      <c r="D2" s="57"/>
      <c r="E2" s="57"/>
      <c r="F2" s="57"/>
      <c r="G2" s="57"/>
    </row>
    <row r="3" spans="1:7" x14ac:dyDescent="0.25">
      <c r="A3" s="21"/>
      <c r="B3" s="3"/>
      <c r="C3" s="3"/>
      <c r="D3" s="3"/>
      <c r="E3" s="3"/>
      <c r="F3" s="3"/>
      <c r="G3" s="22"/>
    </row>
    <row r="4" spans="1:7" ht="18.75" x14ac:dyDescent="0.25">
      <c r="A4" s="23" t="s">
        <v>46</v>
      </c>
      <c r="B4" s="3"/>
      <c r="C4" s="3"/>
      <c r="D4" s="3"/>
      <c r="E4" s="3"/>
      <c r="F4" s="3"/>
      <c r="G4" s="22"/>
    </row>
    <row r="5" spans="1:7" ht="5.0999999999999996" customHeight="1" thickBot="1" x14ac:dyDescent="0.3">
      <c r="A5" s="23"/>
      <c r="B5" s="3"/>
      <c r="C5" s="3"/>
      <c r="D5" s="3"/>
      <c r="E5" s="3"/>
      <c r="F5" s="3"/>
      <c r="G5" s="22"/>
    </row>
    <row r="6" spans="1:7" ht="39" thickBot="1" x14ac:dyDescent="0.3">
      <c r="A6" s="58" t="s">
        <v>0</v>
      </c>
      <c r="B6" s="59" t="s">
        <v>1</v>
      </c>
      <c r="C6" s="59" t="s">
        <v>2</v>
      </c>
      <c r="D6" s="60" t="s">
        <v>57</v>
      </c>
      <c r="E6" s="60" t="s">
        <v>49</v>
      </c>
      <c r="F6" s="60" t="s">
        <v>47</v>
      </c>
      <c r="G6" s="60" t="s">
        <v>48</v>
      </c>
    </row>
    <row r="7" spans="1:7" ht="15.75" thickBot="1" x14ac:dyDescent="0.3">
      <c r="A7" s="27">
        <v>1</v>
      </c>
      <c r="B7" s="28" t="s">
        <v>3</v>
      </c>
      <c r="C7" s="28"/>
      <c r="D7" s="29" t="s">
        <v>50</v>
      </c>
      <c r="E7" s="30"/>
      <c r="F7" s="28"/>
      <c r="G7" s="28"/>
    </row>
    <row r="8" spans="1:7" x14ac:dyDescent="0.25">
      <c r="A8" s="61" t="s">
        <v>51</v>
      </c>
      <c r="B8" s="62" t="s">
        <v>4</v>
      </c>
      <c r="C8" s="62" t="s">
        <v>5</v>
      </c>
      <c r="D8" s="63" t="s">
        <v>52</v>
      </c>
    </row>
    <row r="9" spans="1:7" ht="33.75" x14ac:dyDescent="0.25">
      <c r="A9" s="31"/>
      <c r="B9" s="32"/>
      <c r="C9" s="32"/>
      <c r="D9" s="33" t="s">
        <v>53</v>
      </c>
      <c r="E9" s="34"/>
      <c r="F9" s="32"/>
      <c r="G9" s="35"/>
    </row>
    <row r="10" spans="1:7" x14ac:dyDescent="0.25">
      <c r="A10" s="64" t="s">
        <v>54</v>
      </c>
      <c r="B10" s="65" t="s">
        <v>4</v>
      </c>
      <c r="C10" s="65" t="s">
        <v>5</v>
      </c>
      <c r="D10" s="66" t="s">
        <v>34</v>
      </c>
      <c r="E10" s="67">
        <v>184</v>
      </c>
      <c r="F10" s="88"/>
      <c r="G10" s="89">
        <f>ROUND(E10*F10,2)</f>
        <v>0</v>
      </c>
    </row>
    <row r="11" spans="1:7" x14ac:dyDescent="0.25">
      <c r="A11" s="64" t="s">
        <v>55</v>
      </c>
      <c r="B11" s="65" t="s">
        <v>4</v>
      </c>
      <c r="C11" s="65" t="s">
        <v>5</v>
      </c>
      <c r="D11" s="66" t="s">
        <v>35</v>
      </c>
      <c r="E11" s="67">
        <v>35</v>
      </c>
      <c r="F11" s="88"/>
      <c r="G11" s="89">
        <f>ROUND(E11*F11,2)</f>
        <v>0</v>
      </c>
    </row>
    <row r="12" spans="1:7" ht="15.75" thickBot="1" x14ac:dyDescent="0.3">
      <c r="A12" s="68" t="s">
        <v>56</v>
      </c>
      <c r="B12" s="69"/>
      <c r="C12" s="69"/>
      <c r="D12" s="69"/>
      <c r="E12" s="69"/>
      <c r="F12" s="69"/>
      <c r="G12" s="90">
        <f>G13+G10+G11</f>
        <v>0</v>
      </c>
    </row>
    <row r="13" spans="1:7" x14ac:dyDescent="0.25">
      <c r="A13" s="61" t="s">
        <v>58</v>
      </c>
      <c r="B13" s="62" t="s">
        <v>4</v>
      </c>
      <c r="C13" s="62" t="s">
        <v>5</v>
      </c>
      <c r="D13" s="63" t="s">
        <v>59</v>
      </c>
      <c r="E13" s="34"/>
      <c r="F13" s="32"/>
      <c r="G13" s="35"/>
    </row>
    <row r="14" spans="1:7" ht="29.25" customHeight="1" x14ac:dyDescent="0.25">
      <c r="A14" s="31"/>
      <c r="B14" s="32"/>
      <c r="C14" s="32"/>
      <c r="D14" s="33" t="s">
        <v>60</v>
      </c>
      <c r="E14" s="32"/>
      <c r="F14" s="32"/>
      <c r="G14" s="35"/>
    </row>
    <row r="15" spans="1:7" x14ac:dyDescent="0.25">
      <c r="A15" s="64" t="s">
        <v>61</v>
      </c>
      <c r="B15" s="65" t="s">
        <v>4</v>
      </c>
      <c r="C15" s="65" t="s">
        <v>5</v>
      </c>
      <c r="D15" s="66" t="s">
        <v>36</v>
      </c>
      <c r="E15" s="67">
        <v>420</v>
      </c>
      <c r="F15" s="88"/>
      <c r="G15" s="89">
        <f t="shared" ref="G15:G19" si="0">ROUND(E15*F15,2)</f>
        <v>0</v>
      </c>
    </row>
    <row r="16" spans="1:7" x14ac:dyDescent="0.25">
      <c r="A16" s="64" t="s">
        <v>62</v>
      </c>
      <c r="B16" s="65" t="s">
        <v>4</v>
      </c>
      <c r="C16" s="65" t="s">
        <v>5</v>
      </c>
      <c r="D16" s="66" t="s">
        <v>37</v>
      </c>
      <c r="E16" s="67">
        <v>154</v>
      </c>
      <c r="F16" s="88"/>
      <c r="G16" s="89">
        <f t="shared" si="0"/>
        <v>0</v>
      </c>
    </row>
    <row r="17" spans="1:123" x14ac:dyDescent="0.25">
      <c r="A17" s="64" t="s">
        <v>63</v>
      </c>
      <c r="B17" s="65" t="s">
        <v>4</v>
      </c>
      <c r="C17" s="65" t="s">
        <v>5</v>
      </c>
      <c r="D17" s="66" t="s">
        <v>38</v>
      </c>
      <c r="E17" s="67">
        <v>8</v>
      </c>
      <c r="F17" s="88"/>
      <c r="G17" s="89">
        <f t="shared" si="0"/>
        <v>0</v>
      </c>
    </row>
    <row r="18" spans="1:123" ht="15.75" thickBot="1" x14ac:dyDescent="0.3">
      <c r="A18" s="68" t="s">
        <v>64</v>
      </c>
      <c r="B18" s="69"/>
      <c r="C18" s="69"/>
      <c r="D18" s="69"/>
      <c r="E18" s="69"/>
      <c r="F18" s="69"/>
      <c r="G18" s="90">
        <f>SUM(G15:G17)</f>
        <v>0</v>
      </c>
    </row>
    <row r="19" spans="1:123" s="2" customFormat="1" x14ac:dyDescent="0.25">
      <c r="A19" s="61" t="s">
        <v>65</v>
      </c>
      <c r="B19" s="62" t="s">
        <v>4</v>
      </c>
      <c r="C19" s="62" t="s">
        <v>6</v>
      </c>
      <c r="D19" s="63" t="s">
        <v>66</v>
      </c>
      <c r="E19" s="70">
        <v>1200</v>
      </c>
      <c r="F19" s="86"/>
      <c r="G19" s="87">
        <f t="shared" si="0"/>
        <v>0</v>
      </c>
    </row>
    <row r="20" spans="1:123" ht="22.5" x14ac:dyDescent="0.25">
      <c r="A20" s="31"/>
      <c r="B20" s="32"/>
      <c r="C20" s="32"/>
      <c r="D20" s="33" t="s">
        <v>67</v>
      </c>
      <c r="E20" s="32"/>
      <c r="F20" s="32"/>
      <c r="G20" s="35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15.75" thickBot="1" x14ac:dyDescent="0.3">
      <c r="A21" s="68" t="s">
        <v>68</v>
      </c>
      <c r="B21" s="69"/>
      <c r="C21" s="69"/>
      <c r="D21" s="69"/>
      <c r="E21" s="69"/>
      <c r="F21" s="69"/>
      <c r="G21" s="90">
        <f>G19</f>
        <v>0</v>
      </c>
    </row>
    <row r="22" spans="1:123" x14ac:dyDescent="0.25">
      <c r="A22" s="61" t="s">
        <v>69</v>
      </c>
      <c r="B22" s="62" t="s">
        <v>4</v>
      </c>
      <c r="C22" s="62" t="s">
        <v>5</v>
      </c>
      <c r="D22" s="63" t="s">
        <v>70</v>
      </c>
      <c r="E22" s="34"/>
      <c r="F22" s="32"/>
      <c r="G22" s="35"/>
    </row>
    <row r="23" spans="1:123" ht="45" x14ac:dyDescent="0.25">
      <c r="A23" s="31"/>
      <c r="B23" s="32"/>
      <c r="C23" s="32"/>
      <c r="D23" s="33" t="s">
        <v>71</v>
      </c>
      <c r="E23" s="32"/>
      <c r="F23" s="32"/>
      <c r="G23" s="35"/>
    </row>
    <row r="24" spans="1:123" x14ac:dyDescent="0.25">
      <c r="A24" s="64" t="s">
        <v>72</v>
      </c>
      <c r="B24" s="65" t="s">
        <v>4</v>
      </c>
      <c r="C24" s="65" t="s">
        <v>5</v>
      </c>
      <c r="D24" s="66" t="s">
        <v>39</v>
      </c>
      <c r="E24" s="67">
        <v>6</v>
      </c>
      <c r="F24" s="88"/>
      <c r="G24" s="89">
        <f t="shared" ref="G24:G53" si="1">ROUND(E24*F24,2)</f>
        <v>0</v>
      </c>
    </row>
    <row r="25" spans="1:123" x14ac:dyDescent="0.25">
      <c r="A25" s="64" t="s">
        <v>73</v>
      </c>
      <c r="B25" s="65" t="s">
        <v>4</v>
      </c>
      <c r="C25" s="65" t="s">
        <v>5</v>
      </c>
      <c r="D25" s="66" t="s">
        <v>40</v>
      </c>
      <c r="E25" s="67">
        <v>2</v>
      </c>
      <c r="F25" s="88"/>
      <c r="G25" s="89">
        <f t="shared" si="1"/>
        <v>0</v>
      </c>
    </row>
    <row r="26" spans="1:123" ht="15.75" thickBot="1" x14ac:dyDescent="0.3">
      <c r="A26" s="71" t="s">
        <v>74</v>
      </c>
      <c r="B26" s="72"/>
      <c r="C26" s="72"/>
      <c r="D26" s="72"/>
      <c r="E26" s="72"/>
      <c r="F26" s="73"/>
      <c r="G26" s="90">
        <f>G22+G24+G25</f>
        <v>0</v>
      </c>
    </row>
    <row r="27" spans="1:123" x14ac:dyDescent="0.25">
      <c r="A27" s="61" t="s">
        <v>75</v>
      </c>
      <c r="B27" s="62" t="s">
        <v>4</v>
      </c>
      <c r="C27" s="62" t="s">
        <v>5</v>
      </c>
      <c r="D27" s="63" t="s">
        <v>70</v>
      </c>
      <c r="E27" s="34"/>
      <c r="F27" s="32"/>
      <c r="G27" s="35"/>
    </row>
    <row r="28" spans="1:123" ht="45" x14ac:dyDescent="0.25">
      <c r="A28" s="31"/>
      <c r="B28" s="32"/>
      <c r="C28" s="32"/>
      <c r="D28" s="33" t="s">
        <v>71</v>
      </c>
      <c r="E28" s="32"/>
      <c r="F28" s="32"/>
      <c r="G28" s="35"/>
    </row>
    <row r="29" spans="1:123" x14ac:dyDescent="0.25">
      <c r="A29" s="64" t="s">
        <v>76</v>
      </c>
      <c r="B29" s="65" t="s">
        <v>4</v>
      </c>
      <c r="C29" s="65" t="s">
        <v>5</v>
      </c>
      <c r="D29" s="66" t="s">
        <v>41</v>
      </c>
      <c r="E29" s="67">
        <v>4</v>
      </c>
      <c r="F29" s="88"/>
      <c r="G29" s="89">
        <f t="shared" si="1"/>
        <v>0</v>
      </c>
    </row>
    <row r="30" spans="1:123" s="2" customFormat="1" ht="15.75" thickBot="1" x14ac:dyDescent="0.3">
      <c r="A30" s="68" t="s">
        <v>77</v>
      </c>
      <c r="B30" s="69"/>
      <c r="C30" s="69"/>
      <c r="D30" s="69"/>
      <c r="E30" s="69"/>
      <c r="F30" s="69"/>
      <c r="G30" s="90">
        <f>G27+G29</f>
        <v>0</v>
      </c>
    </row>
    <row r="31" spans="1:123" x14ac:dyDescent="0.25">
      <c r="A31" s="61" t="s">
        <v>78</v>
      </c>
      <c r="B31" s="62" t="s">
        <v>4</v>
      </c>
      <c r="C31" s="62" t="s">
        <v>5</v>
      </c>
      <c r="D31" s="63" t="s">
        <v>59</v>
      </c>
      <c r="E31" s="34"/>
      <c r="F31" s="32"/>
      <c r="G31" s="35"/>
    </row>
    <row r="32" spans="1:123" ht="45" x14ac:dyDescent="0.25">
      <c r="A32" s="31"/>
      <c r="B32" s="32"/>
      <c r="C32" s="32"/>
      <c r="D32" s="33" t="s">
        <v>79</v>
      </c>
      <c r="E32" s="32"/>
      <c r="F32" s="32"/>
      <c r="G32" s="35"/>
    </row>
    <row r="33" spans="1:7" s="2" customFormat="1" x14ac:dyDescent="0.25">
      <c r="A33" s="64" t="s">
        <v>80</v>
      </c>
      <c r="B33" s="65" t="s">
        <v>4</v>
      </c>
      <c r="C33" s="65" t="s">
        <v>5</v>
      </c>
      <c r="D33" s="66" t="s">
        <v>41</v>
      </c>
      <c r="E33" s="67">
        <v>8</v>
      </c>
      <c r="F33" s="88"/>
      <c r="G33" s="89">
        <f t="shared" si="1"/>
        <v>0</v>
      </c>
    </row>
    <row r="34" spans="1:7" x14ac:dyDescent="0.25">
      <c r="A34" s="64" t="s">
        <v>81</v>
      </c>
      <c r="B34" s="65" t="s">
        <v>4</v>
      </c>
      <c r="C34" s="65" t="s">
        <v>5</v>
      </c>
      <c r="D34" s="66" t="s">
        <v>39</v>
      </c>
      <c r="E34" s="67">
        <v>4</v>
      </c>
      <c r="F34" s="88"/>
      <c r="G34" s="89">
        <f t="shared" si="1"/>
        <v>0</v>
      </c>
    </row>
    <row r="35" spans="1:7" ht="15.75" thickBot="1" x14ac:dyDescent="0.3">
      <c r="A35" s="68" t="s">
        <v>82</v>
      </c>
      <c r="B35" s="69"/>
      <c r="C35" s="69"/>
      <c r="D35" s="69"/>
      <c r="E35" s="69"/>
      <c r="F35" s="69"/>
      <c r="G35" s="90">
        <f>G31+G33+G34</f>
        <v>0</v>
      </c>
    </row>
    <row r="36" spans="1:7" x14ac:dyDescent="0.25">
      <c r="A36" s="61" t="s">
        <v>83</v>
      </c>
      <c r="B36" s="62" t="s">
        <v>4</v>
      </c>
      <c r="C36" s="62" t="s">
        <v>5</v>
      </c>
      <c r="D36" s="63" t="s">
        <v>70</v>
      </c>
      <c r="E36" s="34"/>
      <c r="F36" s="32"/>
      <c r="G36" s="35"/>
    </row>
    <row r="37" spans="1:7" ht="22.5" x14ac:dyDescent="0.25">
      <c r="A37" s="31"/>
      <c r="B37" s="32"/>
      <c r="C37" s="32"/>
      <c r="D37" s="33" t="s">
        <v>84</v>
      </c>
      <c r="E37" s="32"/>
      <c r="F37" s="32"/>
      <c r="G37" s="35"/>
    </row>
    <row r="38" spans="1:7" x14ac:dyDescent="0.25">
      <c r="A38" s="64" t="s">
        <v>85</v>
      </c>
      <c r="B38" s="65" t="s">
        <v>4</v>
      </c>
      <c r="C38" s="65" t="s">
        <v>5</v>
      </c>
      <c r="D38" s="66" t="s">
        <v>38</v>
      </c>
      <c r="E38" s="67">
        <v>2</v>
      </c>
      <c r="F38" s="88"/>
      <c r="G38" s="89">
        <f t="shared" si="1"/>
        <v>0</v>
      </c>
    </row>
    <row r="39" spans="1:7" x14ac:dyDescent="0.25">
      <c r="A39" s="64" t="s">
        <v>86</v>
      </c>
      <c r="B39" s="65" t="s">
        <v>4</v>
      </c>
      <c r="C39" s="65" t="s">
        <v>5</v>
      </c>
      <c r="D39" s="66" t="s">
        <v>37</v>
      </c>
      <c r="E39" s="67">
        <v>6</v>
      </c>
      <c r="F39" s="88"/>
      <c r="G39" s="89">
        <f t="shared" si="1"/>
        <v>0</v>
      </c>
    </row>
    <row r="40" spans="1:7" x14ac:dyDescent="0.25">
      <c r="A40" s="64" t="s">
        <v>87</v>
      </c>
      <c r="B40" s="65" t="s">
        <v>4</v>
      </c>
      <c r="C40" s="65" t="s">
        <v>5</v>
      </c>
      <c r="D40" s="66" t="s">
        <v>36</v>
      </c>
      <c r="E40" s="67">
        <v>4</v>
      </c>
      <c r="F40" s="88"/>
      <c r="G40" s="89">
        <f t="shared" si="1"/>
        <v>0</v>
      </c>
    </row>
    <row r="41" spans="1:7" ht="15.75" thickBot="1" x14ac:dyDescent="0.3">
      <c r="A41" s="68" t="s">
        <v>88</v>
      </c>
      <c r="B41" s="69"/>
      <c r="C41" s="69"/>
      <c r="D41" s="69"/>
      <c r="E41" s="69"/>
      <c r="F41" s="69"/>
      <c r="G41" s="90">
        <f>G36+G38+G39+G40</f>
        <v>0</v>
      </c>
    </row>
    <row r="42" spans="1:7" x14ac:dyDescent="0.25">
      <c r="A42" s="61" t="s">
        <v>89</v>
      </c>
      <c r="B42" s="62" t="s">
        <v>4</v>
      </c>
      <c r="C42" s="62" t="s">
        <v>5</v>
      </c>
      <c r="D42" s="63" t="s">
        <v>90</v>
      </c>
      <c r="E42" s="34"/>
      <c r="F42" s="32"/>
      <c r="G42" s="35"/>
    </row>
    <row r="43" spans="1:7" ht="33.75" x14ac:dyDescent="0.25">
      <c r="A43" s="31"/>
      <c r="B43" s="32"/>
      <c r="C43" s="32"/>
      <c r="D43" s="33" t="s">
        <v>91</v>
      </c>
      <c r="E43" s="32"/>
      <c r="F43" s="32"/>
      <c r="G43" s="35"/>
    </row>
    <row r="44" spans="1:7" x14ac:dyDescent="0.25">
      <c r="A44" s="64" t="s">
        <v>92</v>
      </c>
      <c r="B44" s="65" t="s">
        <v>4</v>
      </c>
      <c r="C44" s="65" t="s">
        <v>5</v>
      </c>
      <c r="D44" s="66" t="s">
        <v>35</v>
      </c>
      <c r="E44" s="67">
        <v>12</v>
      </c>
      <c r="F44" s="88"/>
      <c r="G44" s="89">
        <f t="shared" si="1"/>
        <v>0</v>
      </c>
    </row>
    <row r="45" spans="1:7" x14ac:dyDescent="0.25">
      <c r="A45" s="64" t="s">
        <v>93</v>
      </c>
      <c r="B45" s="65" t="s">
        <v>4</v>
      </c>
      <c r="C45" s="65" t="s">
        <v>5</v>
      </c>
      <c r="D45" s="66" t="s">
        <v>34</v>
      </c>
      <c r="E45" s="67">
        <v>8</v>
      </c>
      <c r="F45" s="88"/>
      <c r="G45" s="89">
        <f t="shared" si="1"/>
        <v>0</v>
      </c>
    </row>
    <row r="46" spans="1:7" ht="15.75" thickBot="1" x14ac:dyDescent="0.3">
      <c r="A46" s="68" t="s">
        <v>94</v>
      </c>
      <c r="B46" s="69"/>
      <c r="C46" s="69"/>
      <c r="D46" s="69"/>
      <c r="E46" s="69"/>
      <c r="F46" s="69"/>
      <c r="G46" s="90">
        <f>G42+G44+G45</f>
        <v>0</v>
      </c>
    </row>
    <row r="47" spans="1:7" x14ac:dyDescent="0.25">
      <c r="A47" s="61" t="s">
        <v>95</v>
      </c>
      <c r="B47" s="62" t="s">
        <v>4</v>
      </c>
      <c r="C47" s="62" t="s">
        <v>5</v>
      </c>
      <c r="D47" s="63" t="s">
        <v>96</v>
      </c>
      <c r="E47" s="34"/>
      <c r="F47" s="32"/>
      <c r="G47" s="35"/>
    </row>
    <row r="48" spans="1:7" ht="45" x14ac:dyDescent="0.25">
      <c r="A48" s="36"/>
      <c r="B48" s="32"/>
      <c r="C48" s="32"/>
      <c r="D48" s="33" t="s">
        <v>97</v>
      </c>
      <c r="E48" s="32"/>
      <c r="F48" s="32"/>
      <c r="G48" s="35"/>
    </row>
    <row r="49" spans="1:8" x14ac:dyDescent="0.25">
      <c r="A49" s="64" t="s">
        <v>98</v>
      </c>
      <c r="B49" s="65" t="s">
        <v>4</v>
      </c>
      <c r="C49" s="65" t="s">
        <v>5</v>
      </c>
      <c r="D49" s="66" t="s">
        <v>40</v>
      </c>
      <c r="E49" s="67">
        <v>2</v>
      </c>
      <c r="F49" s="88"/>
      <c r="G49" s="89">
        <f t="shared" si="1"/>
        <v>0</v>
      </c>
    </row>
    <row r="50" spans="1:8" ht="15.75" thickBot="1" x14ac:dyDescent="0.3">
      <c r="A50" s="68" t="s">
        <v>99</v>
      </c>
      <c r="B50" s="69"/>
      <c r="C50" s="69"/>
      <c r="D50" s="69"/>
      <c r="E50" s="69"/>
      <c r="F50" s="69"/>
      <c r="G50" s="90">
        <f>G47+G49</f>
        <v>0</v>
      </c>
    </row>
    <row r="51" spans="1:8" x14ac:dyDescent="0.25">
      <c r="A51" s="61" t="s">
        <v>100</v>
      </c>
      <c r="B51" s="62" t="s">
        <v>4</v>
      </c>
      <c r="C51" s="62" t="s">
        <v>5</v>
      </c>
      <c r="D51" s="63" t="s">
        <v>70</v>
      </c>
      <c r="E51" s="34"/>
      <c r="F51" s="32"/>
      <c r="G51" s="35"/>
    </row>
    <row r="52" spans="1:8" ht="45" x14ac:dyDescent="0.25">
      <c r="A52" s="31"/>
      <c r="B52" s="32"/>
      <c r="C52" s="32"/>
      <c r="D52" s="33" t="s">
        <v>71</v>
      </c>
      <c r="E52" s="32"/>
      <c r="F52" s="32"/>
      <c r="G52" s="35"/>
      <c r="H52" s="92"/>
    </row>
    <row r="53" spans="1:8" x14ac:dyDescent="0.25">
      <c r="A53" s="64" t="s">
        <v>101</v>
      </c>
      <c r="B53" s="65" t="s">
        <v>4</v>
      </c>
      <c r="C53" s="65" t="s">
        <v>5</v>
      </c>
      <c r="D53" s="66" t="s">
        <v>102</v>
      </c>
      <c r="E53" s="67">
        <v>6</v>
      </c>
      <c r="F53" s="88"/>
      <c r="G53" s="89">
        <f t="shared" si="1"/>
        <v>0</v>
      </c>
    </row>
    <row r="54" spans="1:8" ht="15.75" thickBot="1" x14ac:dyDescent="0.3">
      <c r="A54" s="68" t="s">
        <v>103</v>
      </c>
      <c r="B54" s="69"/>
      <c r="C54" s="69"/>
      <c r="D54" s="69"/>
      <c r="E54" s="69"/>
      <c r="F54" s="69"/>
      <c r="G54" s="90">
        <f>G51+G53</f>
        <v>0</v>
      </c>
    </row>
    <row r="55" spans="1:8" ht="15.75" thickBot="1" x14ac:dyDescent="0.3">
      <c r="A55" s="68" t="s">
        <v>104</v>
      </c>
      <c r="B55" s="69"/>
      <c r="C55" s="69"/>
      <c r="D55" s="69"/>
      <c r="E55" s="69"/>
      <c r="F55" s="69"/>
      <c r="G55" s="91">
        <f>SUM(G12+G18+G21+G26+G30+G35+G41+G46+G50+G54)</f>
        <v>0</v>
      </c>
    </row>
    <row r="56" spans="1:8" ht="15.75" thickBot="1" x14ac:dyDescent="0.3">
      <c r="A56" s="27">
        <v>2</v>
      </c>
      <c r="B56" s="28" t="s">
        <v>3</v>
      </c>
      <c r="C56" s="28"/>
      <c r="D56" s="29" t="s">
        <v>105</v>
      </c>
      <c r="E56" s="30"/>
      <c r="F56" s="28"/>
      <c r="G56" s="28"/>
    </row>
    <row r="57" spans="1:8" x14ac:dyDescent="0.25">
      <c r="A57" s="61" t="s">
        <v>106</v>
      </c>
      <c r="B57" s="62" t="s">
        <v>4</v>
      </c>
      <c r="C57" s="62" t="s">
        <v>5</v>
      </c>
      <c r="D57" s="63" t="s">
        <v>107</v>
      </c>
      <c r="E57" s="34"/>
      <c r="F57" s="32"/>
      <c r="G57" s="35"/>
    </row>
    <row r="58" spans="1:8" ht="45" x14ac:dyDescent="0.25">
      <c r="A58" s="31"/>
      <c r="B58" s="32"/>
      <c r="C58" s="32"/>
      <c r="D58" s="33" t="s">
        <v>108</v>
      </c>
      <c r="E58" s="32"/>
      <c r="F58" s="32"/>
      <c r="G58" s="35"/>
    </row>
    <row r="59" spans="1:8" x14ac:dyDescent="0.25">
      <c r="A59" s="64" t="s">
        <v>109</v>
      </c>
      <c r="B59" s="65" t="s">
        <v>4</v>
      </c>
      <c r="C59" s="65" t="s">
        <v>5</v>
      </c>
      <c r="D59" s="66" t="s">
        <v>42</v>
      </c>
      <c r="E59" s="67">
        <v>12</v>
      </c>
      <c r="F59" s="88"/>
      <c r="G59" s="89">
        <f t="shared" ref="G59:G63" si="2">ROUND(E59*F59,2)</f>
        <v>0</v>
      </c>
    </row>
    <row r="60" spans="1:8" x14ac:dyDescent="0.25">
      <c r="A60" s="64" t="s">
        <v>110</v>
      </c>
      <c r="B60" s="65" t="s">
        <v>4</v>
      </c>
      <c r="C60" s="65" t="s">
        <v>5</v>
      </c>
      <c r="D60" s="66" t="s">
        <v>40</v>
      </c>
      <c r="E60" s="67">
        <v>18</v>
      </c>
      <c r="F60" s="88"/>
      <c r="G60" s="89">
        <f t="shared" si="2"/>
        <v>0</v>
      </c>
    </row>
    <row r="61" spans="1:8" x14ac:dyDescent="0.25">
      <c r="A61" s="64" t="s">
        <v>111</v>
      </c>
      <c r="B61" s="65" t="s">
        <v>4</v>
      </c>
      <c r="C61" s="65" t="s">
        <v>5</v>
      </c>
      <c r="D61" s="66" t="s">
        <v>39</v>
      </c>
      <c r="E61" s="67">
        <v>84</v>
      </c>
      <c r="F61" s="88"/>
      <c r="G61" s="89">
        <f t="shared" si="2"/>
        <v>0</v>
      </c>
    </row>
    <row r="62" spans="1:8" x14ac:dyDescent="0.25">
      <c r="A62" s="64" t="s">
        <v>112</v>
      </c>
      <c r="B62" s="65" t="s">
        <v>4</v>
      </c>
      <c r="C62" s="65" t="s">
        <v>5</v>
      </c>
      <c r="D62" s="66" t="s">
        <v>113</v>
      </c>
      <c r="E62" s="67">
        <v>26</v>
      </c>
      <c r="F62" s="88"/>
      <c r="G62" s="89">
        <f t="shared" si="2"/>
        <v>0</v>
      </c>
    </row>
    <row r="63" spans="1:8" x14ac:dyDescent="0.25">
      <c r="A63" s="64" t="s">
        <v>114</v>
      </c>
      <c r="B63" s="65" t="s">
        <v>4</v>
      </c>
      <c r="C63" s="65" t="s">
        <v>5</v>
      </c>
      <c r="D63" s="66" t="s">
        <v>115</v>
      </c>
      <c r="E63" s="67">
        <v>12</v>
      </c>
      <c r="F63" s="88"/>
      <c r="G63" s="89">
        <f t="shared" si="2"/>
        <v>0</v>
      </c>
    </row>
    <row r="64" spans="1:8" ht="15.75" thickBot="1" x14ac:dyDescent="0.3">
      <c r="A64" s="68" t="s">
        <v>116</v>
      </c>
      <c r="B64" s="69"/>
      <c r="C64" s="69"/>
      <c r="D64" s="69"/>
      <c r="E64" s="69"/>
      <c r="F64" s="69"/>
      <c r="G64" s="90">
        <f>G57+G59+G60+G61+G62+G63</f>
        <v>0</v>
      </c>
    </row>
    <row r="65" spans="1:7" x14ac:dyDescent="0.25">
      <c r="A65" s="61" t="s">
        <v>117</v>
      </c>
      <c r="B65" s="62" t="s">
        <v>4</v>
      </c>
      <c r="C65" s="62" t="s">
        <v>5</v>
      </c>
      <c r="D65" s="63" t="s">
        <v>118</v>
      </c>
      <c r="E65" s="34"/>
      <c r="F65" s="32"/>
      <c r="G65" s="35"/>
    </row>
    <row r="66" spans="1:7" ht="45" x14ac:dyDescent="0.25">
      <c r="A66" s="31"/>
      <c r="B66" s="32"/>
      <c r="C66" s="32"/>
      <c r="D66" s="33" t="s">
        <v>119</v>
      </c>
      <c r="E66" s="32"/>
      <c r="F66" s="32"/>
      <c r="G66" s="35"/>
    </row>
    <row r="67" spans="1:7" x14ac:dyDescent="0.25">
      <c r="A67" s="64" t="s">
        <v>120</v>
      </c>
      <c r="B67" s="65" t="s">
        <v>4</v>
      </c>
      <c r="C67" s="65" t="s">
        <v>5</v>
      </c>
      <c r="D67" s="66" t="s">
        <v>42</v>
      </c>
      <c r="E67" s="67">
        <v>8</v>
      </c>
      <c r="F67" s="88"/>
      <c r="G67" s="89">
        <f t="shared" ref="G67:G72" si="3">ROUND(E67*F67,2)</f>
        <v>0</v>
      </c>
    </row>
    <row r="68" spans="1:7" x14ac:dyDescent="0.25">
      <c r="A68" s="64" t="s">
        <v>121</v>
      </c>
      <c r="B68" s="65" t="s">
        <v>4</v>
      </c>
      <c r="C68" s="65" t="s">
        <v>5</v>
      </c>
      <c r="D68" s="66" t="s">
        <v>40</v>
      </c>
      <c r="E68" s="67">
        <v>14</v>
      </c>
      <c r="F68" s="88"/>
      <c r="G68" s="89">
        <f t="shared" si="3"/>
        <v>0</v>
      </c>
    </row>
    <row r="69" spans="1:7" x14ac:dyDescent="0.25">
      <c r="A69" s="64" t="s">
        <v>122</v>
      </c>
      <c r="B69" s="65" t="s">
        <v>4</v>
      </c>
      <c r="C69" s="65" t="s">
        <v>5</v>
      </c>
      <c r="D69" s="66" t="s">
        <v>123</v>
      </c>
      <c r="E69" s="67">
        <v>22</v>
      </c>
      <c r="F69" s="88"/>
      <c r="G69" s="89">
        <f t="shared" si="3"/>
        <v>0</v>
      </c>
    </row>
    <row r="70" spans="1:7" x14ac:dyDescent="0.25">
      <c r="A70" s="64" t="s">
        <v>124</v>
      </c>
      <c r="B70" s="65" t="s">
        <v>4</v>
      </c>
      <c r="C70" s="65" t="s">
        <v>5</v>
      </c>
      <c r="D70" s="66" t="s">
        <v>39</v>
      </c>
      <c r="E70" s="67">
        <v>44</v>
      </c>
      <c r="F70" s="88"/>
      <c r="G70" s="89">
        <f t="shared" si="3"/>
        <v>0</v>
      </c>
    </row>
    <row r="71" spans="1:7" x14ac:dyDescent="0.25">
      <c r="A71" s="64" t="s">
        <v>125</v>
      </c>
      <c r="B71" s="65" t="s">
        <v>4</v>
      </c>
      <c r="C71" s="65" t="s">
        <v>5</v>
      </c>
      <c r="D71" s="66" t="s">
        <v>113</v>
      </c>
      <c r="E71" s="67">
        <v>20</v>
      </c>
      <c r="F71" s="88"/>
      <c r="G71" s="89">
        <f t="shared" si="3"/>
        <v>0</v>
      </c>
    </row>
    <row r="72" spans="1:7" x14ac:dyDescent="0.25">
      <c r="A72" s="64" t="s">
        <v>126</v>
      </c>
      <c r="B72" s="65" t="s">
        <v>4</v>
      </c>
      <c r="C72" s="65" t="s">
        <v>5</v>
      </c>
      <c r="D72" s="66" t="s">
        <v>115</v>
      </c>
      <c r="E72" s="67">
        <v>6</v>
      </c>
      <c r="F72" s="88"/>
      <c r="G72" s="89">
        <f t="shared" si="3"/>
        <v>0</v>
      </c>
    </row>
    <row r="73" spans="1:7" ht="15.75" thickBot="1" x14ac:dyDescent="0.3">
      <c r="A73" s="68" t="s">
        <v>127</v>
      </c>
      <c r="B73" s="69"/>
      <c r="C73" s="69"/>
      <c r="D73" s="69"/>
      <c r="E73" s="69"/>
      <c r="F73" s="69"/>
      <c r="G73" s="90">
        <f>G65+G67+G68+G69+G70+G71+G72</f>
        <v>0</v>
      </c>
    </row>
    <row r="74" spans="1:7" x14ac:dyDescent="0.25">
      <c r="A74" s="61" t="s">
        <v>128</v>
      </c>
      <c r="B74" s="62" t="s">
        <v>4</v>
      </c>
      <c r="C74" s="62" t="s">
        <v>5</v>
      </c>
      <c r="D74" s="63" t="s">
        <v>129</v>
      </c>
      <c r="E74" s="34"/>
      <c r="F74" s="32"/>
      <c r="G74" s="35"/>
    </row>
    <row r="75" spans="1:7" ht="22.5" x14ac:dyDescent="0.25">
      <c r="A75" s="31"/>
      <c r="B75" s="32"/>
      <c r="C75" s="32"/>
      <c r="D75" s="33" t="s">
        <v>130</v>
      </c>
      <c r="E75" s="32"/>
      <c r="F75" s="32"/>
      <c r="G75" s="35"/>
    </row>
    <row r="76" spans="1:7" x14ac:dyDescent="0.25">
      <c r="A76" s="64" t="s">
        <v>131</v>
      </c>
      <c r="B76" s="65" t="s">
        <v>4</v>
      </c>
      <c r="C76" s="65" t="s">
        <v>5</v>
      </c>
      <c r="D76" s="66" t="s">
        <v>132</v>
      </c>
      <c r="E76" s="67">
        <v>6</v>
      </c>
      <c r="F76" s="88"/>
      <c r="G76" s="89">
        <f t="shared" ref="G76:G78" si="4">ROUND(E76*F76,2)</f>
        <v>0</v>
      </c>
    </row>
    <row r="77" spans="1:7" x14ac:dyDescent="0.25">
      <c r="A77" s="64" t="s">
        <v>133</v>
      </c>
      <c r="B77" s="65" t="s">
        <v>4</v>
      </c>
      <c r="C77" s="65" t="s">
        <v>5</v>
      </c>
      <c r="D77" s="66" t="s">
        <v>134</v>
      </c>
      <c r="E77" s="67">
        <v>21</v>
      </c>
      <c r="F77" s="88"/>
      <c r="G77" s="89">
        <f t="shared" si="4"/>
        <v>0</v>
      </c>
    </row>
    <row r="78" spans="1:7" x14ac:dyDescent="0.25">
      <c r="A78" s="64" t="s">
        <v>135</v>
      </c>
      <c r="B78" s="65" t="s">
        <v>4</v>
      </c>
      <c r="C78" s="65" t="s">
        <v>5</v>
      </c>
      <c r="D78" s="66" t="s">
        <v>136</v>
      </c>
      <c r="E78" s="67">
        <v>29</v>
      </c>
      <c r="F78" s="88"/>
      <c r="G78" s="89">
        <f t="shared" si="4"/>
        <v>0</v>
      </c>
    </row>
    <row r="79" spans="1:7" ht="15.75" thickBot="1" x14ac:dyDescent="0.3">
      <c r="A79" s="68" t="s">
        <v>137</v>
      </c>
      <c r="B79" s="69"/>
      <c r="C79" s="69"/>
      <c r="D79" s="69"/>
      <c r="E79" s="69"/>
      <c r="F79" s="69"/>
      <c r="G79" s="90">
        <f>G74+G76+G77+G78</f>
        <v>0</v>
      </c>
    </row>
    <row r="80" spans="1:7" x14ac:dyDescent="0.25">
      <c r="A80" s="61" t="s">
        <v>138</v>
      </c>
      <c r="B80" s="62" t="s">
        <v>4</v>
      </c>
      <c r="C80" s="62" t="s">
        <v>5</v>
      </c>
      <c r="D80" s="63" t="s">
        <v>139</v>
      </c>
      <c r="E80" s="34"/>
      <c r="F80" s="32"/>
      <c r="G80" s="35"/>
    </row>
    <row r="81" spans="1:7" ht="22.5" x14ac:dyDescent="0.25">
      <c r="A81" s="31"/>
      <c r="B81" s="32"/>
      <c r="C81" s="32"/>
      <c r="D81" s="33" t="s">
        <v>140</v>
      </c>
      <c r="E81" s="32"/>
      <c r="F81" s="32"/>
      <c r="G81" s="35"/>
    </row>
    <row r="82" spans="1:7" x14ac:dyDescent="0.25">
      <c r="A82" s="64" t="s">
        <v>141</v>
      </c>
      <c r="B82" s="65" t="s">
        <v>4</v>
      </c>
      <c r="C82" s="65" t="s">
        <v>5</v>
      </c>
      <c r="D82" s="66" t="s">
        <v>38</v>
      </c>
      <c r="E82" s="67">
        <v>3</v>
      </c>
      <c r="F82" s="88"/>
      <c r="G82" s="89">
        <f t="shared" ref="G82:G84" si="5">ROUND(E82*F82,2)</f>
        <v>0</v>
      </c>
    </row>
    <row r="83" spans="1:7" x14ac:dyDescent="0.25">
      <c r="A83" s="64" t="s">
        <v>142</v>
      </c>
      <c r="B83" s="65" t="s">
        <v>4</v>
      </c>
      <c r="C83" s="65" t="s">
        <v>5</v>
      </c>
      <c r="D83" s="66" t="s">
        <v>37</v>
      </c>
      <c r="E83" s="67">
        <v>14</v>
      </c>
      <c r="F83" s="88"/>
      <c r="G83" s="89">
        <f t="shared" si="5"/>
        <v>0</v>
      </c>
    </row>
    <row r="84" spans="1:7" x14ac:dyDescent="0.25">
      <c r="A84" s="64" t="s">
        <v>143</v>
      </c>
      <c r="B84" s="65" t="s">
        <v>4</v>
      </c>
      <c r="C84" s="65" t="s">
        <v>5</v>
      </c>
      <c r="D84" s="66" t="s">
        <v>36</v>
      </c>
      <c r="E84" s="67">
        <v>15</v>
      </c>
      <c r="F84" s="88"/>
      <c r="G84" s="89">
        <f t="shared" si="5"/>
        <v>0</v>
      </c>
    </row>
    <row r="85" spans="1:7" ht="15.75" thickBot="1" x14ac:dyDescent="0.3">
      <c r="A85" s="68" t="s">
        <v>144</v>
      </c>
      <c r="B85" s="69"/>
      <c r="C85" s="69"/>
      <c r="D85" s="69"/>
      <c r="E85" s="69"/>
      <c r="F85" s="69"/>
      <c r="G85" s="90">
        <f>G80+G82+G83+G84</f>
        <v>0</v>
      </c>
    </row>
    <row r="86" spans="1:7" x14ac:dyDescent="0.25">
      <c r="A86" s="61" t="s">
        <v>145</v>
      </c>
      <c r="B86" s="62" t="s">
        <v>4</v>
      </c>
      <c r="C86" s="62" t="s">
        <v>5</v>
      </c>
      <c r="D86" s="63" t="s">
        <v>139</v>
      </c>
      <c r="E86" s="34"/>
      <c r="F86" s="32"/>
      <c r="G86" s="35"/>
    </row>
    <row r="87" spans="1:7" ht="33.75" x14ac:dyDescent="0.25">
      <c r="A87" s="31"/>
      <c r="B87" s="32"/>
      <c r="C87" s="32"/>
      <c r="D87" s="33" t="s">
        <v>146</v>
      </c>
      <c r="E87" s="32"/>
      <c r="F87" s="32"/>
      <c r="G87" s="35"/>
    </row>
    <row r="88" spans="1:7" x14ac:dyDescent="0.25">
      <c r="A88" s="64" t="s">
        <v>147</v>
      </c>
      <c r="B88" s="65" t="s">
        <v>4</v>
      </c>
      <c r="C88" s="65" t="s">
        <v>5</v>
      </c>
      <c r="D88" s="66" t="s">
        <v>35</v>
      </c>
      <c r="E88" s="67">
        <v>18</v>
      </c>
      <c r="F88" s="88"/>
      <c r="G88" s="89">
        <f t="shared" ref="G88:G89" si="6">ROUND(E88*F88,2)</f>
        <v>0</v>
      </c>
    </row>
    <row r="89" spans="1:7" x14ac:dyDescent="0.25">
      <c r="A89" s="64" t="s">
        <v>148</v>
      </c>
      <c r="B89" s="65" t="s">
        <v>4</v>
      </c>
      <c r="C89" s="65" t="s">
        <v>5</v>
      </c>
      <c r="D89" s="66" t="s">
        <v>34</v>
      </c>
      <c r="E89" s="67">
        <v>27</v>
      </c>
      <c r="F89" s="88"/>
      <c r="G89" s="89">
        <f t="shared" si="6"/>
        <v>0</v>
      </c>
    </row>
    <row r="90" spans="1:7" ht="15.75" thickBot="1" x14ac:dyDescent="0.3">
      <c r="A90" s="68" t="s">
        <v>149</v>
      </c>
      <c r="B90" s="69"/>
      <c r="C90" s="69"/>
      <c r="D90" s="69"/>
      <c r="E90" s="69"/>
      <c r="F90" s="69"/>
      <c r="G90" s="90">
        <f>G86+G88+G89</f>
        <v>0</v>
      </c>
    </row>
    <row r="91" spans="1:7" x14ac:dyDescent="0.25">
      <c r="A91" s="61" t="s">
        <v>150</v>
      </c>
      <c r="B91" s="62" t="s">
        <v>4</v>
      </c>
      <c r="C91" s="62" t="s">
        <v>5</v>
      </c>
      <c r="D91" s="63" t="s">
        <v>151</v>
      </c>
      <c r="E91" s="34"/>
      <c r="F91" s="32"/>
      <c r="G91" s="35"/>
    </row>
    <row r="92" spans="1:7" ht="33.75" x14ac:dyDescent="0.25">
      <c r="A92" s="31"/>
      <c r="B92" s="32"/>
      <c r="C92" s="32"/>
      <c r="D92" s="33" t="s">
        <v>152</v>
      </c>
      <c r="E92" s="32"/>
      <c r="F92" s="32"/>
      <c r="G92" s="35"/>
    </row>
    <row r="93" spans="1:7" x14ac:dyDescent="0.25">
      <c r="A93" s="64" t="s">
        <v>153</v>
      </c>
      <c r="B93" s="65" t="s">
        <v>4</v>
      </c>
      <c r="C93" s="65" t="s">
        <v>5</v>
      </c>
      <c r="D93" s="66" t="s">
        <v>35</v>
      </c>
      <c r="E93" s="67">
        <v>3</v>
      </c>
      <c r="F93" s="88"/>
      <c r="G93" s="89">
        <f t="shared" ref="G93:G94" si="7">ROUND(E93*F93,2)</f>
        <v>0</v>
      </c>
    </row>
    <row r="94" spans="1:7" x14ac:dyDescent="0.25">
      <c r="A94" s="64" t="s">
        <v>154</v>
      </c>
      <c r="B94" s="65" t="s">
        <v>4</v>
      </c>
      <c r="C94" s="65" t="s">
        <v>5</v>
      </c>
      <c r="D94" s="66" t="s">
        <v>34</v>
      </c>
      <c r="E94" s="67">
        <v>3</v>
      </c>
      <c r="F94" s="88"/>
      <c r="G94" s="89">
        <f t="shared" si="7"/>
        <v>0</v>
      </c>
    </row>
    <row r="95" spans="1:7" ht="15.75" thickBot="1" x14ac:dyDescent="0.3">
      <c r="A95" s="68" t="s">
        <v>155</v>
      </c>
      <c r="B95" s="69"/>
      <c r="C95" s="69"/>
      <c r="D95" s="69"/>
      <c r="E95" s="69"/>
      <c r="F95" s="69"/>
      <c r="G95" s="90">
        <f>G91+G93+G94</f>
        <v>0</v>
      </c>
    </row>
    <row r="96" spans="1:7" x14ac:dyDescent="0.25">
      <c r="A96" s="61" t="s">
        <v>156</v>
      </c>
      <c r="B96" s="62" t="s">
        <v>4</v>
      </c>
      <c r="C96" s="62" t="s">
        <v>5</v>
      </c>
      <c r="D96" s="63" t="s">
        <v>151</v>
      </c>
      <c r="E96" s="34"/>
      <c r="F96" s="32"/>
      <c r="G96" s="35"/>
    </row>
    <row r="97" spans="1:7" ht="33.75" x14ac:dyDescent="0.25">
      <c r="A97" s="31"/>
      <c r="B97" s="32"/>
      <c r="C97" s="32"/>
      <c r="D97" s="33" t="s">
        <v>157</v>
      </c>
      <c r="E97" s="32"/>
      <c r="F97" s="32"/>
      <c r="G97" s="35"/>
    </row>
    <row r="98" spans="1:7" x14ac:dyDescent="0.25">
      <c r="A98" s="64" t="s">
        <v>158</v>
      </c>
      <c r="B98" s="65" t="s">
        <v>4</v>
      </c>
      <c r="C98" s="65" t="s">
        <v>5</v>
      </c>
      <c r="D98" s="66" t="s">
        <v>159</v>
      </c>
      <c r="E98" s="67">
        <v>1</v>
      </c>
      <c r="F98" s="88"/>
      <c r="G98" s="89">
        <f t="shared" ref="G98:G99" si="8">ROUND(E98*F98,2)</f>
        <v>0</v>
      </c>
    </row>
    <row r="99" spans="1:7" x14ac:dyDescent="0.25">
      <c r="A99" s="64" t="s">
        <v>160</v>
      </c>
      <c r="B99" s="65" t="s">
        <v>4</v>
      </c>
      <c r="C99" s="65" t="s">
        <v>5</v>
      </c>
      <c r="D99" s="66" t="s">
        <v>161</v>
      </c>
      <c r="E99" s="67">
        <v>2</v>
      </c>
      <c r="F99" s="88"/>
      <c r="G99" s="89">
        <f t="shared" si="8"/>
        <v>0</v>
      </c>
    </row>
    <row r="100" spans="1:7" ht="15.75" thickBot="1" x14ac:dyDescent="0.3">
      <c r="A100" s="68" t="s">
        <v>162</v>
      </c>
      <c r="B100" s="69"/>
      <c r="C100" s="69"/>
      <c r="D100" s="69"/>
      <c r="E100" s="69"/>
      <c r="F100" s="69"/>
      <c r="G100" s="90">
        <f>G96+G98+G99</f>
        <v>0</v>
      </c>
    </row>
    <row r="101" spans="1:7" x14ac:dyDescent="0.25">
      <c r="A101" s="74" t="s">
        <v>163</v>
      </c>
      <c r="B101" s="75" t="s">
        <v>4</v>
      </c>
      <c r="C101" s="75" t="s">
        <v>5</v>
      </c>
      <c r="D101" s="76" t="s">
        <v>164</v>
      </c>
      <c r="E101" s="34"/>
      <c r="F101" s="32"/>
      <c r="G101" s="35"/>
    </row>
    <row r="102" spans="1:7" ht="33.75" x14ac:dyDescent="0.25">
      <c r="A102" s="37"/>
      <c r="B102" s="34"/>
      <c r="C102" s="34"/>
      <c r="D102" s="38" t="s">
        <v>165</v>
      </c>
      <c r="E102" s="34"/>
      <c r="F102" s="34"/>
      <c r="G102" s="39"/>
    </row>
    <row r="103" spans="1:7" x14ac:dyDescent="0.25">
      <c r="A103" s="77" t="s">
        <v>166</v>
      </c>
      <c r="B103" s="78" t="s">
        <v>4</v>
      </c>
      <c r="C103" s="78" t="s">
        <v>5</v>
      </c>
      <c r="D103" s="79" t="s">
        <v>167</v>
      </c>
      <c r="E103" s="67">
        <v>2</v>
      </c>
      <c r="F103" s="88"/>
      <c r="G103" s="89">
        <f t="shared" ref="G103:G104" si="9">ROUND(E103*F103,2)</f>
        <v>0</v>
      </c>
    </row>
    <row r="104" spans="1:7" x14ac:dyDescent="0.25">
      <c r="A104" s="77" t="s">
        <v>168</v>
      </c>
      <c r="B104" s="78" t="s">
        <v>4</v>
      </c>
      <c r="C104" s="78" t="s">
        <v>5</v>
      </c>
      <c r="D104" s="79" t="s">
        <v>169</v>
      </c>
      <c r="E104" s="67">
        <v>4</v>
      </c>
      <c r="F104" s="88"/>
      <c r="G104" s="89">
        <f t="shared" si="9"/>
        <v>0</v>
      </c>
    </row>
    <row r="105" spans="1:7" ht="15.75" thickBot="1" x14ac:dyDescent="0.3">
      <c r="A105" s="80" t="s">
        <v>170</v>
      </c>
      <c r="B105" s="81"/>
      <c r="C105" s="81"/>
      <c r="D105" s="81"/>
      <c r="E105" s="81"/>
      <c r="F105" s="81"/>
      <c r="G105" s="90">
        <f>G101+G103+G104</f>
        <v>0</v>
      </c>
    </row>
    <row r="106" spans="1:7" x14ac:dyDescent="0.25">
      <c r="A106" s="61" t="s">
        <v>171</v>
      </c>
      <c r="B106" s="62" t="s">
        <v>4</v>
      </c>
      <c r="C106" s="62" t="s">
        <v>5</v>
      </c>
      <c r="D106" s="63" t="s">
        <v>172</v>
      </c>
      <c r="E106" s="34"/>
      <c r="F106" s="32"/>
      <c r="G106" s="35"/>
    </row>
    <row r="107" spans="1:7" ht="33.75" x14ac:dyDescent="0.25">
      <c r="A107" s="31"/>
      <c r="B107" s="32"/>
      <c r="C107" s="32"/>
      <c r="D107" s="33" t="s">
        <v>173</v>
      </c>
      <c r="E107" s="32"/>
      <c r="F107" s="32"/>
      <c r="G107" s="35"/>
    </row>
    <row r="108" spans="1:7" x14ac:dyDescent="0.25">
      <c r="A108" s="77" t="s">
        <v>174</v>
      </c>
      <c r="B108" s="65" t="s">
        <v>4</v>
      </c>
      <c r="C108" s="65" t="s">
        <v>5</v>
      </c>
      <c r="D108" s="66" t="s">
        <v>35</v>
      </c>
      <c r="E108" s="67">
        <v>9</v>
      </c>
      <c r="F108" s="88"/>
      <c r="G108" s="89">
        <f t="shared" ref="G108:G109" si="10">ROUND(E108*F108,2)</f>
        <v>0</v>
      </c>
    </row>
    <row r="109" spans="1:7" x14ac:dyDescent="0.25">
      <c r="A109" s="77" t="s">
        <v>175</v>
      </c>
      <c r="B109" s="65" t="s">
        <v>4</v>
      </c>
      <c r="C109" s="65" t="s">
        <v>5</v>
      </c>
      <c r="D109" s="66" t="s">
        <v>34</v>
      </c>
      <c r="E109" s="67">
        <v>4</v>
      </c>
      <c r="F109" s="88"/>
      <c r="G109" s="89">
        <f t="shared" si="10"/>
        <v>0</v>
      </c>
    </row>
    <row r="110" spans="1:7" ht="15.75" thickBot="1" x14ac:dyDescent="0.3">
      <c r="A110" s="82" t="s">
        <v>176</v>
      </c>
      <c r="B110" s="83"/>
      <c r="C110" s="83"/>
      <c r="D110" s="83"/>
      <c r="E110" s="83"/>
      <c r="F110" s="84"/>
      <c r="G110" s="90">
        <f>G106+G108+G109</f>
        <v>0</v>
      </c>
    </row>
    <row r="111" spans="1:7" ht="15.75" thickBot="1" x14ac:dyDescent="0.3">
      <c r="A111" s="68" t="s">
        <v>177</v>
      </c>
      <c r="B111" s="69"/>
      <c r="C111" s="69"/>
      <c r="D111" s="69"/>
      <c r="E111" s="69"/>
      <c r="F111" s="69"/>
      <c r="G111" s="91">
        <f>G64+G73+G79+G85+G90+G95+G100+G105+G110</f>
        <v>0</v>
      </c>
    </row>
    <row r="112" spans="1:7" ht="15.75" thickBot="1" x14ac:dyDescent="0.3">
      <c r="A112" s="68" t="s">
        <v>178</v>
      </c>
      <c r="B112" s="69"/>
      <c r="C112" s="69"/>
      <c r="D112" s="69"/>
      <c r="E112" s="69"/>
      <c r="F112" s="69"/>
      <c r="G112" s="91">
        <f>G55+G111</f>
        <v>0</v>
      </c>
    </row>
    <row r="114" spans="1:7" ht="32.25" customHeight="1" x14ac:dyDescent="0.25">
      <c r="A114" s="52" t="s">
        <v>179</v>
      </c>
      <c r="B114" s="52"/>
      <c r="C114" s="52"/>
      <c r="D114" s="52"/>
      <c r="E114" s="52"/>
      <c r="F114" s="52"/>
      <c r="G114" s="52"/>
    </row>
    <row r="117" spans="1:7" x14ac:dyDescent="0.25">
      <c r="D117" s="85" t="s">
        <v>180</v>
      </c>
    </row>
    <row r="121" spans="1:7" x14ac:dyDescent="0.25">
      <c r="A121" s="53" t="s">
        <v>181</v>
      </c>
      <c r="B121" s="53"/>
      <c r="C121" s="53"/>
      <c r="D121" s="53"/>
      <c r="E121" s="53"/>
      <c r="F121" s="53"/>
      <c r="G121" s="53"/>
    </row>
  </sheetData>
  <sheetProtection algorithmName="SHA-512" hashValue="SUGRGGobyN1rsekUnyAi4Zgvqfz52JBmi1fqHkI8beFA480GE8vTfqEE553jaKu6RBdMNvmF2Zn2yygsAUaG0w==" saltValue="GuZlorRpkmgN776OPc9B4w==" spinCount="100000" sheet="1" objects="1" scenarios="1" selectLockedCells="1" autoFilter="0"/>
  <autoFilter ref="A6:G112" xr:uid="{AEBB639E-B0EB-4394-BB35-35E3479C93EE}"/>
  <mergeCells count="26">
    <mergeCell ref="A26:F26"/>
    <mergeCell ref="A30:F30"/>
    <mergeCell ref="A1:G1"/>
    <mergeCell ref="A2:G2"/>
    <mergeCell ref="A12:F12"/>
    <mergeCell ref="A18:F18"/>
    <mergeCell ref="A21:F21"/>
    <mergeCell ref="A35:F35"/>
    <mergeCell ref="A41:F41"/>
    <mergeCell ref="A46:F46"/>
    <mergeCell ref="A50:F50"/>
    <mergeCell ref="A54:F54"/>
    <mergeCell ref="A55:F55"/>
    <mergeCell ref="A64:F64"/>
    <mergeCell ref="A73:F73"/>
    <mergeCell ref="A79:F79"/>
    <mergeCell ref="A85:F85"/>
    <mergeCell ref="A111:F111"/>
    <mergeCell ref="A112:F112"/>
    <mergeCell ref="A114:G114"/>
    <mergeCell ref="A121:G121"/>
    <mergeCell ref="A90:F90"/>
    <mergeCell ref="A95:F95"/>
    <mergeCell ref="A100:F100"/>
    <mergeCell ref="A105:F105"/>
    <mergeCell ref="A110:F110"/>
  </mergeCells>
  <pageMargins left="0.70866141732283472" right="0.70866141732283472" top="0.74803149606299213" bottom="0.74803149606299213" header="0.31496062992125984" footer="0.31496062992125984"/>
  <pageSetup paperSize="9" scale="85" fitToHeight="25" orientation="portrait" r:id="rId1"/>
  <headerFooter>
    <oddFooter>&amp;R&amp;P / &amp;N</oddFooter>
  </headerFooter>
  <ignoredErrors>
    <ignoredError sqref="G12 G26 G35 G41 G46 G50 G64 G73 G79 G85 G90 G95 G100 G105 G30 G1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Maria Sanchez Carrasco</dc:creator>
  <cp:lastModifiedBy>JUAN ANTONIO GONZALEZ GARCIA</cp:lastModifiedBy>
  <cp:lastPrinted>2026-10-27T10:09:28Z</cp:lastPrinted>
  <dcterms:created xsi:type="dcterms:W3CDTF">2025-03-07T14:13:09Z</dcterms:created>
  <dcterms:modified xsi:type="dcterms:W3CDTF">2026-10-27T10:10:31Z</dcterms:modified>
</cp:coreProperties>
</file>